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yasai\共通管理\ⅩⅢ【定款・規程・業務方法書】\②－業務方法書\①－果実業務方法書\06.4業務方法書変更②\0604業務方法書（様式集）\06様式（中央果実）\"/>
    </mc:Choice>
  </mc:AlternateContent>
  <xr:revisionPtr revIDLastSave="0" documentId="13_ncr:1_{565AE362-476A-4B8A-A037-BAD9BC81E613}" xr6:coauthVersionLast="47" xr6:coauthVersionMax="47" xr10:uidLastSave="{00000000-0000-0000-0000-000000000000}"/>
  <bookViews>
    <workbookView xWindow="4425" yWindow="2475" windowWidth="21975" windowHeight="11295" tabRatio="921" xr2:uid="{00000000-000D-0000-FFFF-FFFF00000000}"/>
  </bookViews>
  <sheets>
    <sheet name="1号" sheetId="18" r:id="rId1"/>
  </sheets>
  <definedNames>
    <definedName name="_xlnm.Print_Area" localSheetId="0">'1号'!$A$1:$FM$87</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6" i="18" l="1"/>
  <c r="EJ34" i="18"/>
  <c r="EJ33" i="18"/>
  <c r="EJ30" i="18"/>
  <c r="EJ29" i="18"/>
  <c r="BY59" i="18"/>
  <c r="BY55" i="18"/>
  <c r="FJ60" i="18"/>
  <c r="FJ59" i="18"/>
  <c r="EB59" i="18"/>
  <c r="DT59" i="18"/>
  <c r="DT60" i="18"/>
  <c r="DT55" i="18"/>
  <c r="CU60" i="18"/>
  <c r="CU59" i="18"/>
  <c r="CM60" i="18"/>
  <c r="CM59" i="18"/>
  <c r="BY60" i="18"/>
  <c r="BY56" i="18"/>
  <c r="CU56" i="18"/>
  <c r="CU55" i="18"/>
  <c r="DT56" i="18"/>
  <c r="EB55" i="18"/>
  <c r="FG55" i="18"/>
  <c r="FG56" i="18"/>
  <c r="FJ56" i="18"/>
  <c r="FJ55" i="18"/>
  <c r="EJ46" i="18"/>
  <c r="EJ45" i="18"/>
  <c r="AE26" i="18"/>
  <c r="EJ55" i="18"/>
  <c r="EJ56" i="18"/>
  <c r="EH60" i="18" l="1"/>
  <c r="EG60" i="18"/>
  <c r="EF60" i="18"/>
  <c r="EE60" i="18"/>
  <c r="ED60" i="18"/>
  <c r="EC60" i="18"/>
  <c r="DZ60" i="18"/>
  <c r="DY60" i="18"/>
  <c r="DX60" i="18"/>
  <c r="DW60" i="18"/>
  <c r="DV60" i="18"/>
  <c r="DU60" i="18"/>
  <c r="CE60" i="18" l="1"/>
  <c r="CD60" i="18"/>
  <c r="CC60" i="18"/>
  <c r="CB60" i="18"/>
  <c r="CA60" i="18"/>
  <c r="BZ60" i="18"/>
  <c r="E27" i="18" l="1"/>
  <c r="CL40" i="18" l="1"/>
  <c r="CL39" i="18"/>
  <c r="CL38" i="18"/>
  <c r="CL37" i="18"/>
  <c r="CL44" i="18"/>
  <c r="CL43" i="18"/>
  <c r="CL42" i="18"/>
  <c r="CL41" i="18"/>
  <c r="CL54" i="18"/>
  <c r="CL53" i="18"/>
  <c r="CL52" i="18"/>
  <c r="CL51" i="18"/>
  <c r="CL50" i="18"/>
  <c r="CL49" i="18"/>
  <c r="CL48" i="18"/>
  <c r="AE48" i="18"/>
  <c r="K48" i="18"/>
  <c r="CL47" i="18"/>
  <c r="AG28" i="18"/>
  <c r="M28" i="18"/>
  <c r="AE25" i="18"/>
  <c r="EJ31" i="18" l="1"/>
  <c r="EJ27" i="18"/>
  <c r="EJ36" i="18"/>
  <c r="EJ48" i="18"/>
  <c r="EJ40" i="18"/>
  <c r="EJ41" i="18"/>
  <c r="EJ35" i="18"/>
  <c r="EJ54" i="18"/>
  <c r="EJ47" i="18"/>
  <c r="EJ49" i="18"/>
  <c r="EJ38" i="18"/>
  <c r="EJ32" i="18"/>
  <c r="EJ39" i="18"/>
  <c r="EJ53" i="18"/>
  <c r="EJ37" i="18"/>
  <c r="EJ28" i="18"/>
  <c r="EJ52" i="18"/>
  <c r="EJ44" i="18"/>
  <c r="EJ51" i="18"/>
  <c r="EJ43" i="18"/>
  <c r="EJ50" i="18"/>
  <c r="EJ42" i="18"/>
  <c r="EB54" i="18" l="1"/>
  <c r="EB60" i="18" s="1"/>
  <c r="B25" i="18" l="1"/>
  <c r="EJ57" i="18" l="1"/>
  <c r="EJ59" i="18" s="1"/>
  <c r="EJ58" i="18"/>
  <c r="EJ60" i="18" s="1"/>
  <c r="FG58" i="18" l="1"/>
  <c r="FG60" i="18" s="1"/>
  <c r="FG57" i="18"/>
  <c r="FG59" i="18" s="1"/>
  <c r="EB56" i="18" l="1"/>
</calcChain>
</file>

<file path=xl/sharedStrings.xml><?xml version="1.0" encoding="utf-8"?>
<sst xmlns="http://schemas.openxmlformats.org/spreadsheetml/2006/main" count="558" uniqueCount="133">
  <si>
    <t>(</t>
    <phoneticPr fontId="2"/>
  </si>
  <si>
    <r>
      <rPr>
        <sz val="24"/>
        <color theme="1"/>
        <rFont val="ＭＳ ゴシック"/>
        <family val="3"/>
        <charset val="128"/>
      </rPr>
      <t>）</t>
    </r>
    <phoneticPr fontId="2"/>
  </si>
  <si>
    <r>
      <rPr>
        <b/>
        <sz val="22"/>
        <color theme="1"/>
        <rFont val="ＭＳ ゴシック"/>
        <family val="3"/>
        <charset val="128"/>
      </rPr>
      <t>Ⅰ　農業者の概要</t>
    </r>
    <rPh sb="2" eb="5">
      <t>ノウギョウシャ</t>
    </rPh>
    <rPh sb="6" eb="8">
      <t>ガイヨウ</t>
    </rPh>
    <phoneticPr fontId="2"/>
  </si>
  <si>
    <r>
      <rPr>
        <sz val="15"/>
        <color theme="1"/>
        <rFont val="ＭＳ ゴシック"/>
        <family val="3"/>
        <charset val="128"/>
      </rPr>
      <t>（注）</t>
    </r>
    <rPh sb="1" eb="2">
      <t>チュウ</t>
    </rPh>
    <phoneticPr fontId="2"/>
  </si>
  <si>
    <r>
      <rPr>
        <sz val="22"/>
        <rFont val="ＭＳ ゴシック"/>
        <family val="3"/>
        <charset val="128"/>
      </rPr>
      <t>１　生産者組織が事業を実施する場合、「農業者の氏名」の欄には代表者名を、「農業者住所」の欄には代表者等の住所を記入すること。</t>
    </r>
    <rPh sb="2" eb="5">
      <t>セイサンシャ</t>
    </rPh>
    <rPh sb="5" eb="7">
      <t>ソシキ</t>
    </rPh>
    <rPh sb="8" eb="10">
      <t>ジギョウ</t>
    </rPh>
    <rPh sb="11" eb="13">
      <t>ジッシ</t>
    </rPh>
    <rPh sb="15" eb="17">
      <t>バアイ</t>
    </rPh>
    <rPh sb="19" eb="22">
      <t>ノウギョウシャ</t>
    </rPh>
    <rPh sb="23" eb="25">
      <t>シメイ</t>
    </rPh>
    <rPh sb="27" eb="28">
      <t>ラン</t>
    </rPh>
    <rPh sb="30" eb="33">
      <t>ダイヒョウシャ</t>
    </rPh>
    <rPh sb="33" eb="34">
      <t>メイ</t>
    </rPh>
    <rPh sb="37" eb="39">
      <t>ノウギョウ</t>
    </rPh>
    <rPh sb="39" eb="40">
      <t>シャ</t>
    </rPh>
    <rPh sb="40" eb="42">
      <t>ジュウショ</t>
    </rPh>
    <rPh sb="44" eb="45">
      <t>ラン</t>
    </rPh>
    <rPh sb="47" eb="50">
      <t>ダイヒョウシャ</t>
    </rPh>
    <rPh sb="50" eb="51">
      <t>トウ</t>
    </rPh>
    <rPh sb="52" eb="54">
      <t>ジュウショ</t>
    </rPh>
    <rPh sb="55" eb="57">
      <t>キニュウ</t>
    </rPh>
    <phoneticPr fontId="2"/>
  </si>
  <si>
    <r>
      <rPr>
        <sz val="22"/>
        <rFont val="ＭＳ ゴシック"/>
        <family val="3"/>
        <charset val="128"/>
      </rPr>
      <t>２　農地中間管理機構又は特認団体が事業を実施する場合、「農業者の氏名」の欄には当該機構名、当該団体名、担当部署、担当者名を、「農業者住所」の欄には所在する住所を記入すること。</t>
    </r>
    <rPh sb="2" eb="4">
      <t>ノウチ</t>
    </rPh>
    <rPh sb="4" eb="6">
      <t>チュウカン</t>
    </rPh>
    <rPh sb="6" eb="8">
      <t>カンリ</t>
    </rPh>
    <rPh sb="8" eb="10">
      <t>キコウ</t>
    </rPh>
    <rPh sb="10" eb="11">
      <t>マタ</t>
    </rPh>
    <rPh sb="12" eb="14">
      <t>トクニン</t>
    </rPh>
    <rPh sb="14" eb="16">
      <t>ダンタイ</t>
    </rPh>
    <rPh sb="17" eb="19">
      <t>ジギョウ</t>
    </rPh>
    <rPh sb="20" eb="22">
      <t>ジッシ</t>
    </rPh>
    <rPh sb="24" eb="26">
      <t>バアイ</t>
    </rPh>
    <rPh sb="28" eb="31">
      <t>ノウギョウシャ</t>
    </rPh>
    <rPh sb="32" eb="34">
      <t>シメイ</t>
    </rPh>
    <rPh sb="36" eb="37">
      <t>ラン</t>
    </rPh>
    <rPh sb="39" eb="41">
      <t>トウガイ</t>
    </rPh>
    <rPh sb="41" eb="43">
      <t>キコウ</t>
    </rPh>
    <rPh sb="43" eb="44">
      <t>メイ</t>
    </rPh>
    <rPh sb="45" eb="47">
      <t>トウガイ</t>
    </rPh>
    <rPh sb="47" eb="50">
      <t>ダンタイメイ</t>
    </rPh>
    <rPh sb="51" eb="53">
      <t>タントウ</t>
    </rPh>
    <rPh sb="53" eb="55">
      <t>ブショ</t>
    </rPh>
    <rPh sb="56" eb="59">
      <t>タントウシャ</t>
    </rPh>
    <rPh sb="59" eb="60">
      <t>メイ</t>
    </rPh>
    <rPh sb="63" eb="65">
      <t>ノウギョウ</t>
    </rPh>
    <rPh sb="65" eb="66">
      <t>シャ</t>
    </rPh>
    <rPh sb="66" eb="68">
      <t>ジュウショ</t>
    </rPh>
    <rPh sb="70" eb="71">
      <t>ラン</t>
    </rPh>
    <rPh sb="73" eb="75">
      <t>ショザイ</t>
    </rPh>
    <rPh sb="77" eb="79">
      <t>ジュウショ</t>
    </rPh>
    <rPh sb="80" eb="82">
      <t>キニュウ</t>
    </rPh>
    <phoneticPr fontId="2"/>
  </si>
  <si>
    <t>)</t>
    <phoneticPr fontId="2"/>
  </si>
  <si>
    <r>
      <rPr>
        <sz val="20"/>
        <color theme="1"/>
        <rFont val="ＭＳ ゴシック"/>
        <family val="3"/>
        <charset val="128"/>
      </rPr>
      <t>栽培区分</t>
    </r>
    <rPh sb="0" eb="2">
      <t>サイバイ</t>
    </rPh>
    <rPh sb="2" eb="4">
      <t>クブン</t>
    </rPh>
    <phoneticPr fontId="2"/>
  </si>
  <si>
    <r>
      <rPr>
        <sz val="20"/>
        <color theme="1"/>
        <rFont val="ＭＳ ゴシック"/>
        <family val="3"/>
        <charset val="128"/>
      </rPr>
      <t>優良品目・品種
への転換</t>
    </r>
    <rPh sb="0" eb="2">
      <t>ユウリョウ</t>
    </rPh>
    <rPh sb="2" eb="4">
      <t>ヒンモク</t>
    </rPh>
    <rPh sb="5" eb="7">
      <t>ヒンシュ</t>
    </rPh>
    <rPh sb="10" eb="12">
      <t>テンカン</t>
    </rPh>
    <phoneticPr fontId="2"/>
  </si>
  <si>
    <r>
      <rPr>
        <sz val="20"/>
        <color theme="1"/>
        <rFont val="ＭＳ ゴシック"/>
        <family val="3"/>
        <charset val="128"/>
      </rPr>
      <t>（</t>
    </r>
    <phoneticPr fontId="2"/>
  </si>
  <si>
    <r>
      <rPr>
        <sz val="20"/>
        <color theme="1"/>
        <rFont val="ＭＳ ゴシック"/>
        <family val="3"/>
        <charset val="128"/>
      </rPr>
      <t>改植</t>
    </r>
    <rPh sb="0" eb="2">
      <t>カイショク</t>
    </rPh>
    <phoneticPr fontId="2"/>
  </si>
  <si>
    <r>
      <rPr>
        <sz val="20"/>
        <color theme="1"/>
        <rFont val="ＭＳ ゴシック"/>
        <family val="3"/>
        <charset val="128"/>
      </rPr>
      <t>）</t>
    </r>
    <phoneticPr fontId="2"/>
  </si>
  <si>
    <r>
      <rPr>
        <sz val="20"/>
        <color theme="1"/>
        <rFont val="ＭＳ ゴシック"/>
        <family val="3"/>
        <charset val="128"/>
      </rPr>
      <t>計画</t>
    </r>
    <rPh sb="0" eb="2">
      <t>ケイカク</t>
    </rPh>
    <phoneticPr fontId="2"/>
  </si>
  <si>
    <r>
      <rPr>
        <sz val="20"/>
        <color theme="1"/>
        <rFont val="ＭＳ ゴシック"/>
        <family val="3"/>
        <charset val="128"/>
      </rPr>
      <t>㎡</t>
    </r>
    <phoneticPr fontId="2"/>
  </si>
  <si>
    <r>
      <rPr>
        <sz val="20"/>
        <rFont val="ＭＳ ゴシック"/>
        <family val="3"/>
        <charset val="128"/>
      </rPr>
      <t>本</t>
    </r>
    <rPh sb="0" eb="1">
      <t>ホン</t>
    </rPh>
    <phoneticPr fontId="2"/>
  </si>
  <si>
    <r>
      <rPr>
        <sz val="20"/>
        <color theme="1"/>
        <rFont val="ＭＳ ゴシック"/>
        <family val="3"/>
        <charset val="128"/>
      </rPr>
      <t>円</t>
    </r>
    <rPh sb="0" eb="1">
      <t>エン</t>
    </rPh>
    <phoneticPr fontId="2"/>
  </si>
  <si>
    <r>
      <rPr>
        <sz val="20"/>
        <color theme="1"/>
        <rFont val="ＭＳ ゴシック"/>
        <family val="3"/>
        <charset val="128"/>
      </rPr>
      <t>円</t>
    </r>
    <r>
      <rPr>
        <sz val="20"/>
        <color theme="1"/>
        <rFont val="Lucida Sans"/>
        <family val="2"/>
      </rPr>
      <t>/</t>
    </r>
    <r>
      <rPr>
        <sz val="20"/>
        <color theme="1"/>
        <rFont val="ＭＳ ゴシック"/>
        <family val="3"/>
        <charset val="128"/>
      </rPr>
      <t>㎡</t>
    </r>
    <rPh sb="0" eb="1">
      <t>エン</t>
    </rPh>
    <phoneticPr fontId="2"/>
  </si>
  <si>
    <r>
      <t>1/2</t>
    </r>
    <r>
      <rPr>
        <sz val="20"/>
        <color theme="1"/>
        <rFont val="ＭＳ ゴシック"/>
        <family val="3"/>
        <charset val="128"/>
      </rPr>
      <t>以内</t>
    </r>
    <rPh sb="3" eb="5">
      <t>イナイ</t>
    </rPh>
    <phoneticPr fontId="2"/>
  </si>
  <si>
    <r>
      <rPr>
        <sz val="20"/>
        <color theme="1"/>
        <rFont val="ＭＳ ゴシック"/>
        <family val="3"/>
        <charset val="128"/>
      </rPr>
      <t>除税額</t>
    </r>
    <rPh sb="0" eb="1">
      <t>ノゾ</t>
    </rPh>
    <rPh sb="1" eb="2">
      <t>ゼイ</t>
    </rPh>
    <rPh sb="2" eb="3">
      <t>ガク</t>
    </rPh>
    <phoneticPr fontId="2"/>
  </si>
  <si>
    <r>
      <rPr>
        <sz val="20"/>
        <color theme="1"/>
        <rFont val="ＭＳ ゴシック"/>
        <family val="3"/>
        <charset val="128"/>
      </rPr>
      <t>円</t>
    </r>
  </si>
  <si>
    <r>
      <rPr>
        <sz val="20"/>
        <color theme="1"/>
        <rFont val="ＭＳ ゴシック"/>
        <family val="3"/>
        <charset val="128"/>
      </rPr>
      <t>補助金</t>
    </r>
    <rPh sb="0" eb="3">
      <t>ホジョキン</t>
    </rPh>
    <phoneticPr fontId="2"/>
  </si>
  <si>
    <r>
      <rPr>
        <sz val="20"/>
        <color theme="1"/>
        <rFont val="ＭＳ ゴシック"/>
        <family val="3"/>
        <charset val="128"/>
      </rPr>
      <t>実績</t>
    </r>
    <rPh sb="0" eb="2">
      <t>ジッセキ</t>
    </rPh>
    <phoneticPr fontId="2"/>
  </si>
  <si>
    <r>
      <rPr>
        <sz val="20"/>
        <color theme="1"/>
        <rFont val="ＭＳ ゴシック"/>
        <family val="3"/>
        <charset val="128"/>
      </rPr>
      <t>除税額</t>
    </r>
  </si>
  <si>
    <r>
      <rPr>
        <sz val="20"/>
        <color theme="1"/>
        <rFont val="ＭＳ ゴシック"/>
        <family val="3"/>
        <charset val="128"/>
      </rPr>
      <t>補助金</t>
    </r>
  </si>
  <si>
    <r>
      <rPr>
        <sz val="20"/>
        <color theme="1"/>
        <rFont val="ＭＳ ゴシック"/>
        <family val="3"/>
        <charset val="128"/>
      </rPr>
      <t>㎡</t>
    </r>
  </si>
  <si>
    <r>
      <t>1/2</t>
    </r>
    <r>
      <rPr>
        <sz val="20"/>
        <color theme="1"/>
        <rFont val="ＭＳ ゴシック"/>
        <family val="3"/>
        <charset val="128"/>
      </rPr>
      <t>以内</t>
    </r>
  </si>
  <si>
    <r>
      <t>1/2</t>
    </r>
    <r>
      <rPr>
        <sz val="20"/>
        <color theme="1"/>
        <rFont val="ＭＳ ゴシック"/>
        <family val="3"/>
        <charset val="128"/>
      </rPr>
      <t>以内</t>
    </r>
    <phoneticPr fontId="2"/>
  </si>
  <si>
    <r>
      <rPr>
        <sz val="20"/>
        <color theme="1"/>
        <rFont val="ＭＳ ゴシック"/>
        <family val="3"/>
        <charset val="128"/>
      </rPr>
      <t>円</t>
    </r>
    <r>
      <rPr>
        <sz val="20"/>
        <color theme="1"/>
        <rFont val="Lucida Sans"/>
        <family val="2"/>
      </rPr>
      <t>/</t>
    </r>
    <r>
      <rPr>
        <sz val="20"/>
        <color theme="1"/>
        <rFont val="ＭＳ ゴシック"/>
        <family val="3"/>
        <charset val="128"/>
      </rPr>
      <t>㎡</t>
    </r>
  </si>
  <si>
    <r>
      <t>(</t>
    </r>
    <r>
      <rPr>
        <sz val="22"/>
        <rFont val="ＭＳ ゴシック"/>
        <family val="3"/>
        <charset val="128"/>
      </rPr>
      <t>注</t>
    </r>
    <r>
      <rPr>
        <sz val="22"/>
        <rFont val="Lucida Sans"/>
        <family val="2"/>
      </rPr>
      <t>)</t>
    </r>
    <rPh sb="1" eb="2">
      <t>チュウ</t>
    </rPh>
    <phoneticPr fontId="2"/>
  </si>
  <si>
    <r>
      <t xml:space="preserve"> </t>
    </r>
    <r>
      <rPr>
        <sz val="22"/>
        <rFont val="ＭＳ ゴシック"/>
        <family val="3"/>
        <charset val="128"/>
      </rPr>
      <t>　自己育成した苗木を使用して改植等を実施することは、事前着工とみなされることから補助対象外になること。また、同一農業者において、転換元の品種と同一の品種を他の園地に植栽（改植）することは、同一品種への改植と見なされることからこれも補助対象外となることに留意すること。</t>
    </r>
    <rPh sb="2" eb="4">
      <t>ジコ</t>
    </rPh>
    <rPh sb="4" eb="6">
      <t>イクセイ</t>
    </rPh>
    <rPh sb="8" eb="10">
      <t>ナエギ</t>
    </rPh>
    <rPh sb="11" eb="13">
      <t>シヨウ</t>
    </rPh>
    <rPh sb="17" eb="18">
      <t>トウ</t>
    </rPh>
    <rPh sb="19" eb="21">
      <t>ジッシ</t>
    </rPh>
    <rPh sb="27" eb="29">
      <t>ジゼン</t>
    </rPh>
    <rPh sb="29" eb="31">
      <t>チャッコウ</t>
    </rPh>
    <rPh sb="41" eb="43">
      <t>ホジョ</t>
    </rPh>
    <rPh sb="43" eb="45">
      <t>タイショウ</t>
    </rPh>
    <rPh sb="45" eb="46">
      <t>ガイ</t>
    </rPh>
    <rPh sb="55" eb="57">
      <t>ドウイツ</t>
    </rPh>
    <rPh sb="57" eb="60">
      <t>ノウギョウシャ</t>
    </rPh>
    <rPh sb="65" eb="67">
      <t>テンカン</t>
    </rPh>
    <rPh sb="67" eb="68">
      <t>モト</t>
    </rPh>
    <rPh sb="69" eb="71">
      <t>ヒンシュ</t>
    </rPh>
    <rPh sb="72" eb="74">
      <t>ドウイツ</t>
    </rPh>
    <rPh sb="75" eb="77">
      <t>ヒンシュ</t>
    </rPh>
    <rPh sb="78" eb="79">
      <t>タ</t>
    </rPh>
    <rPh sb="80" eb="82">
      <t>エンチ</t>
    </rPh>
    <rPh sb="83" eb="85">
      <t>ショクサイ</t>
    </rPh>
    <rPh sb="86" eb="88">
      <t>カイショク</t>
    </rPh>
    <rPh sb="95" eb="97">
      <t>ドウイツ</t>
    </rPh>
    <rPh sb="97" eb="99">
      <t>ヒンシュ</t>
    </rPh>
    <rPh sb="101" eb="103">
      <t>カイショク</t>
    </rPh>
    <rPh sb="104" eb="105">
      <t>ミ</t>
    </rPh>
    <rPh sb="116" eb="118">
      <t>ホジョ</t>
    </rPh>
    <rPh sb="118" eb="121">
      <t>タイショウガイ</t>
    </rPh>
    <rPh sb="127" eb="129">
      <t>リュウイ</t>
    </rPh>
    <phoneticPr fontId="2"/>
  </si>
  <si>
    <r>
      <t xml:space="preserve">   </t>
    </r>
    <r>
      <rPr>
        <sz val="22"/>
        <rFont val="ＭＳ ゴシック"/>
        <family val="3"/>
        <charset val="128"/>
      </rPr>
      <t>事業費については、仕入れに係る消費税がある場合には、同税額込み（除税額込み）の事業費を記入すること。</t>
    </r>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2"/>
  </si>
  <si>
    <r>
      <t xml:space="preserve"> </t>
    </r>
    <r>
      <rPr>
        <sz val="22"/>
        <rFont val="ＭＳ ゴシック"/>
        <family val="3"/>
        <charset val="128"/>
      </rPr>
      <t>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t>
    </r>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2"/>
  </si>
  <si>
    <r>
      <t xml:space="preserve">   </t>
    </r>
    <r>
      <rPr>
        <sz val="22"/>
        <rFont val="ＭＳ ゴシック"/>
        <family val="3"/>
        <charset val="128"/>
      </rPr>
      <t>１園地で複数の事業内容を実施し、現行の様式で行が不足する場合は、必要に応じて行を追加すること。</t>
    </r>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2"/>
  </si>
  <si>
    <t>円</t>
  </si>
  <si>
    <r>
      <rPr>
        <sz val="20"/>
        <rFont val="ＭＳ ゴシック"/>
        <family val="3"/>
        <charset val="128"/>
      </rPr>
      <t>円</t>
    </r>
    <rPh sb="0" eb="1">
      <t>エン</t>
    </rPh>
    <phoneticPr fontId="2"/>
  </si>
  <si>
    <r>
      <rPr>
        <sz val="20"/>
        <rFont val="ＭＳ ゴシック"/>
        <family val="3"/>
        <charset val="128"/>
      </rPr>
      <t>円</t>
    </r>
  </si>
  <si>
    <r>
      <rPr>
        <sz val="20"/>
        <color theme="1"/>
        <rFont val="ＭＳ ゴシック"/>
        <family val="3"/>
        <charset val="128"/>
      </rPr>
      <t>（特認事業を実施する理由）</t>
    </r>
    <rPh sb="1" eb="3">
      <t>トクニン</t>
    </rPh>
    <rPh sb="3" eb="5">
      <t>ジギョウ</t>
    </rPh>
    <rPh sb="6" eb="8">
      <t>ジッシ</t>
    </rPh>
    <rPh sb="10" eb="12">
      <t>リユウ</t>
    </rPh>
    <phoneticPr fontId="2"/>
  </si>
  <si>
    <r>
      <rPr>
        <sz val="20"/>
        <color theme="1"/>
        <rFont val="ＭＳ Ｐゴシック"/>
        <family val="3"/>
        <charset val="128"/>
      </rPr>
      <t>自由記載項目</t>
    </r>
    <rPh sb="0" eb="4">
      <t>ジユウキサイ</t>
    </rPh>
    <rPh sb="4" eb="6">
      <t>コウモク</t>
    </rPh>
    <phoneticPr fontId="1"/>
  </si>
  <si>
    <r>
      <rPr>
        <sz val="20"/>
        <rFont val="ＭＳ ゴシック"/>
        <family val="3"/>
        <charset val="128"/>
      </rPr>
      <t>（事業を翌年度に継続する理由）</t>
    </r>
    <rPh sb="1" eb="3">
      <t>ジギョウ</t>
    </rPh>
    <rPh sb="4" eb="7">
      <t>ヨクネンド</t>
    </rPh>
    <rPh sb="8" eb="10">
      <t>ケイゾク</t>
    </rPh>
    <rPh sb="12" eb="14">
      <t>リユウ</t>
    </rPh>
    <phoneticPr fontId="2"/>
  </si>
  <si>
    <r>
      <rPr>
        <sz val="20"/>
        <rFont val="ＭＳ Ｐゴシック"/>
        <family val="3"/>
        <charset val="128"/>
      </rPr>
      <t>（計画）</t>
    </r>
    <rPh sb="1" eb="3">
      <t>ケイカク</t>
    </rPh>
    <phoneticPr fontId="1"/>
  </si>
  <si>
    <r>
      <rPr>
        <sz val="20"/>
        <rFont val="ＭＳ Ｐゴシック"/>
        <family val="3"/>
        <charset val="128"/>
      </rPr>
      <t>（実績</t>
    </r>
    <r>
      <rPr>
        <sz val="20"/>
        <rFont val="Lucida Sans"/>
        <family val="2"/>
      </rPr>
      <t>)</t>
    </r>
    <rPh sb="1" eb="3">
      <t>ジッセキ</t>
    </rPh>
    <phoneticPr fontId="1"/>
  </si>
  <si>
    <r>
      <rPr>
        <sz val="20"/>
        <color theme="1"/>
        <rFont val="ＭＳ ゴシック"/>
        <family val="3"/>
        <charset val="128"/>
      </rPr>
      <t>品目</t>
    </r>
    <rPh sb="0" eb="2">
      <t>ヒンモク</t>
    </rPh>
    <phoneticPr fontId="2"/>
  </si>
  <si>
    <r>
      <rPr>
        <sz val="20"/>
        <color theme="1"/>
        <rFont val="ＭＳ ゴシック"/>
        <family val="3"/>
        <charset val="128"/>
      </rPr>
      <t>品種</t>
    </r>
    <rPh sb="0" eb="2">
      <t>ヒンシュ</t>
    </rPh>
    <phoneticPr fontId="2"/>
  </si>
  <si>
    <r>
      <rPr>
        <sz val="20"/>
        <color theme="1"/>
        <rFont val="ＭＳ ゴシック"/>
        <family val="3"/>
        <charset val="128"/>
      </rPr>
      <t>その他果樹</t>
    </r>
    <rPh sb="2" eb="3">
      <t>タ</t>
    </rPh>
    <rPh sb="3" eb="5">
      <t>カジュ</t>
    </rPh>
    <phoneticPr fontId="2"/>
  </si>
  <si>
    <t>参考様式１号</t>
    <rPh sb="0" eb="2">
      <t>サンコウ</t>
    </rPh>
    <rPh sb="2" eb="4">
      <t>ヨウシキ</t>
    </rPh>
    <rPh sb="5" eb="6">
      <t>ゴウ</t>
    </rPh>
    <phoneticPr fontId="2"/>
  </si>
  <si>
    <t>新植</t>
    <rPh sb="0" eb="2">
      <t>シンショク</t>
    </rPh>
    <phoneticPr fontId="2"/>
  </si>
  <si>
    <t>高接</t>
    <rPh sb="0" eb="2">
      <t>タカツギ</t>
    </rPh>
    <phoneticPr fontId="2"/>
  </si>
  <si>
    <t>災害対応設備の設置</t>
    <phoneticPr fontId="1"/>
  </si>
  <si>
    <t>安定生産に資する設備の設置</t>
    <phoneticPr fontId="1"/>
  </si>
  <si>
    <t>防霜設備</t>
    <rPh sb="0" eb="2">
      <t>ボウソウ</t>
    </rPh>
    <rPh sb="2" eb="4">
      <t>セツビ</t>
    </rPh>
    <phoneticPr fontId="1"/>
  </si>
  <si>
    <t>防風設備</t>
    <rPh sb="0" eb="2">
      <t>ボウフウ</t>
    </rPh>
    <rPh sb="2" eb="4">
      <t>セツビ</t>
    </rPh>
    <phoneticPr fontId="1"/>
  </si>
  <si>
    <r>
      <rPr>
        <sz val="20"/>
        <color theme="1"/>
        <rFont val="ＭＳ Ｐゴシック"/>
        <family val="3"/>
        <charset val="128"/>
      </rPr>
      <t>年　度</t>
    </r>
    <rPh sb="0" eb="1">
      <t>ネン</t>
    </rPh>
    <rPh sb="2" eb="3">
      <t>タビ</t>
    </rPh>
    <phoneticPr fontId="1"/>
  </si>
  <si>
    <r>
      <rPr>
        <sz val="20"/>
        <color theme="1"/>
        <rFont val="ＭＳ Ｐゴシック"/>
        <family val="3"/>
        <charset val="128"/>
      </rPr>
      <t>申請○次</t>
    </r>
    <rPh sb="0" eb="2">
      <t>シンセイ</t>
    </rPh>
    <rPh sb="3" eb="4">
      <t>ジ</t>
    </rPh>
    <phoneticPr fontId="1"/>
  </si>
  <si>
    <r>
      <rPr>
        <sz val="20"/>
        <color theme="1"/>
        <rFont val="ＭＳ ゴシック"/>
        <family val="3"/>
        <charset val="128"/>
      </rPr>
      <t>園地番号</t>
    </r>
    <rPh sb="0" eb="2">
      <t>エンチ</t>
    </rPh>
    <rPh sb="2" eb="4">
      <t>バンゴウ</t>
    </rPh>
    <phoneticPr fontId="2"/>
  </si>
  <si>
    <r>
      <rPr>
        <sz val="20"/>
        <color theme="1"/>
        <rFont val="ＭＳ ゴシック"/>
        <family val="3"/>
        <charset val="128"/>
      </rPr>
      <t>都道府県名</t>
    </r>
    <rPh sb="0" eb="4">
      <t>トドウフケン</t>
    </rPh>
    <rPh sb="4" eb="5">
      <t>メイ</t>
    </rPh>
    <phoneticPr fontId="2"/>
  </si>
  <si>
    <r>
      <rPr>
        <sz val="20"/>
        <color theme="1"/>
        <rFont val="ＭＳ ゴシック"/>
        <family val="3"/>
        <charset val="128"/>
      </rPr>
      <t>産地協議会名</t>
    </r>
    <rPh sb="0" eb="2">
      <t>サンチ</t>
    </rPh>
    <rPh sb="2" eb="5">
      <t>キョウギカイ</t>
    </rPh>
    <rPh sb="5" eb="6">
      <t>メイ</t>
    </rPh>
    <phoneticPr fontId="2"/>
  </si>
  <si>
    <r>
      <rPr>
        <sz val="20"/>
        <color theme="1"/>
        <rFont val="ＭＳ ゴシック"/>
        <family val="3"/>
        <charset val="128"/>
      </rPr>
      <t>区　　　分</t>
    </r>
    <rPh sb="0" eb="1">
      <t>ク</t>
    </rPh>
    <rPh sb="4" eb="5">
      <t>ブン</t>
    </rPh>
    <phoneticPr fontId="2"/>
  </si>
  <si>
    <r>
      <rPr>
        <sz val="20"/>
        <color theme="1"/>
        <rFont val="ＭＳ ゴシック"/>
        <family val="3"/>
        <charset val="128"/>
      </rPr>
      <t>農業者氏名</t>
    </r>
    <rPh sb="0" eb="3">
      <t>ノウギョウシャ</t>
    </rPh>
    <rPh sb="3" eb="5">
      <t>シメイ</t>
    </rPh>
    <phoneticPr fontId="2"/>
  </si>
  <si>
    <r>
      <rPr>
        <sz val="20"/>
        <color theme="1"/>
        <rFont val="ＭＳ ゴシック"/>
        <family val="3"/>
        <charset val="128"/>
      </rPr>
      <t>農業者住所</t>
    </r>
    <rPh sb="0" eb="3">
      <t>ノウギョウシャ</t>
    </rPh>
    <rPh sb="3" eb="5">
      <t>ジュウショ</t>
    </rPh>
    <phoneticPr fontId="2"/>
  </si>
  <si>
    <r>
      <rPr>
        <sz val="20"/>
        <color theme="1"/>
        <rFont val="ＭＳ ゴシック"/>
        <family val="3"/>
        <charset val="128"/>
      </rPr>
      <t>農業者の位置づけ</t>
    </r>
    <rPh sb="0" eb="3">
      <t>ノウギョウシャ</t>
    </rPh>
    <rPh sb="4" eb="6">
      <t>イチ</t>
    </rPh>
    <phoneticPr fontId="2"/>
  </si>
  <si>
    <r>
      <rPr>
        <sz val="20"/>
        <color theme="1"/>
        <rFont val="ＭＳ ゴシック"/>
        <family val="3"/>
        <charset val="128"/>
      </rPr>
      <t>消費税の取扱い</t>
    </r>
    <rPh sb="0" eb="3">
      <t>ショウヒゼイ</t>
    </rPh>
    <rPh sb="4" eb="6">
      <t>トリアツカ</t>
    </rPh>
    <phoneticPr fontId="2"/>
  </si>
  <si>
    <r>
      <rPr>
        <sz val="20"/>
        <color theme="1"/>
        <rFont val="ＭＳ ゴシック"/>
        <family val="3"/>
        <charset val="128"/>
      </rPr>
      <t>果樹共済又は
収入保険の加入状況</t>
    </r>
    <rPh sb="0" eb="2">
      <t>カジュ</t>
    </rPh>
    <rPh sb="2" eb="4">
      <t>キョウサイ</t>
    </rPh>
    <rPh sb="4" eb="5">
      <t>マタ</t>
    </rPh>
    <rPh sb="7" eb="11">
      <t>シュウニュウホケン</t>
    </rPh>
    <rPh sb="12" eb="14">
      <t>カニュウ</t>
    </rPh>
    <rPh sb="14" eb="16">
      <t>ジョウキョウ</t>
    </rPh>
    <phoneticPr fontId="2"/>
  </si>
  <si>
    <r>
      <rPr>
        <sz val="20"/>
        <color theme="1"/>
        <rFont val="ＭＳ ゴシック"/>
        <family val="3"/>
        <charset val="128"/>
      </rPr>
      <t>園地
番号</t>
    </r>
    <rPh sb="0" eb="2">
      <t>エンチ</t>
    </rPh>
    <rPh sb="3" eb="5">
      <t>バンゴウ</t>
    </rPh>
    <phoneticPr fontId="2"/>
  </si>
  <si>
    <r>
      <rPr>
        <sz val="20"/>
        <color theme="1"/>
        <rFont val="ＭＳ ゴシック"/>
        <family val="3"/>
        <charset val="128"/>
      </rPr>
      <t>園地の
所在地</t>
    </r>
    <rPh sb="0" eb="2">
      <t>エンチ</t>
    </rPh>
    <rPh sb="4" eb="7">
      <t>ショザイチ</t>
    </rPh>
    <phoneticPr fontId="2"/>
  </si>
  <si>
    <r>
      <rPr>
        <sz val="20"/>
        <color theme="1"/>
        <rFont val="ＭＳ ゴシック"/>
        <family val="3"/>
        <charset val="128"/>
      </rPr>
      <t>転換元（現況）</t>
    </r>
    <r>
      <rPr>
        <vertAlign val="superscript"/>
        <sz val="20"/>
        <color theme="1"/>
        <rFont val="Lucida Sans"/>
        <family val="2"/>
      </rPr>
      <t>(</t>
    </r>
    <r>
      <rPr>
        <vertAlign val="superscript"/>
        <sz val="20"/>
        <color theme="1"/>
        <rFont val="ＭＳ ゴシック"/>
        <family val="3"/>
        <charset val="128"/>
      </rPr>
      <t>注</t>
    </r>
    <r>
      <rPr>
        <vertAlign val="superscript"/>
        <sz val="20"/>
        <color theme="1"/>
        <rFont val="Lucida Sans"/>
        <family val="2"/>
      </rPr>
      <t>)</t>
    </r>
    <r>
      <rPr>
        <vertAlign val="superscript"/>
        <sz val="20"/>
        <color theme="1"/>
        <rFont val="ＭＳ ゴシック"/>
        <family val="3"/>
        <charset val="128"/>
      </rPr>
      <t>１</t>
    </r>
    <rPh sb="0" eb="2">
      <t>テンカン</t>
    </rPh>
    <rPh sb="2" eb="3">
      <t>モト</t>
    </rPh>
    <rPh sb="4" eb="6">
      <t>ゲンキョウ</t>
    </rPh>
    <phoneticPr fontId="2"/>
  </si>
  <si>
    <r>
      <rPr>
        <sz val="20"/>
        <color theme="1"/>
        <rFont val="ＭＳ ゴシック"/>
        <family val="3"/>
        <charset val="128"/>
      </rPr>
      <t>転換先</t>
    </r>
    <r>
      <rPr>
        <vertAlign val="superscript"/>
        <sz val="20"/>
        <color theme="1"/>
        <rFont val="Lucida Sans"/>
        <family val="2"/>
      </rPr>
      <t>(</t>
    </r>
    <r>
      <rPr>
        <vertAlign val="superscript"/>
        <sz val="20"/>
        <color theme="1"/>
        <rFont val="ＭＳ ゴシック"/>
        <family val="3"/>
        <charset val="128"/>
      </rPr>
      <t>注</t>
    </r>
    <r>
      <rPr>
        <vertAlign val="superscript"/>
        <sz val="20"/>
        <color theme="1"/>
        <rFont val="Lucida Sans"/>
        <family val="2"/>
      </rPr>
      <t>)</t>
    </r>
    <r>
      <rPr>
        <vertAlign val="superscript"/>
        <sz val="20"/>
        <color theme="1"/>
        <rFont val="ＭＳ ゴシック"/>
        <family val="3"/>
        <charset val="128"/>
      </rPr>
      <t>１</t>
    </r>
    <rPh sb="0" eb="2">
      <t>テンカン</t>
    </rPh>
    <rPh sb="2" eb="3">
      <t>サキ</t>
    </rPh>
    <phoneticPr fontId="2"/>
  </si>
  <si>
    <r>
      <rPr>
        <sz val="20"/>
        <color theme="1"/>
        <rFont val="ＭＳ ゴシック"/>
        <family val="3"/>
        <charset val="128"/>
      </rPr>
      <t>　　　　　　　</t>
    </r>
    <r>
      <rPr>
        <sz val="20"/>
        <color theme="1"/>
        <rFont val="Lucida Sans"/>
        <family val="2"/>
      </rPr>
      <t xml:space="preserve">
</t>
    </r>
    <r>
      <rPr>
        <sz val="20"/>
        <color theme="1"/>
        <rFont val="ＭＳ ゴシック"/>
        <family val="3"/>
        <charset val="128"/>
      </rPr>
      <t xml:space="preserve">実施面積
（受益面積）
</t>
    </r>
    <rPh sb="8" eb="10">
      <t>ジッシ</t>
    </rPh>
    <rPh sb="10" eb="12">
      <t>メンセキ</t>
    </rPh>
    <rPh sb="14" eb="16">
      <t>ジュエキ</t>
    </rPh>
    <rPh sb="16" eb="18">
      <t>メンセキ</t>
    </rPh>
    <phoneticPr fontId="2"/>
  </si>
  <si>
    <r>
      <rPr>
        <sz val="20"/>
        <color theme="1"/>
        <rFont val="ＭＳ ゴシック"/>
        <family val="3"/>
        <charset val="128"/>
      </rPr>
      <t>定額事業の
支援単価</t>
    </r>
    <rPh sb="0" eb="2">
      <t>テイガク</t>
    </rPh>
    <rPh sb="2" eb="4">
      <t>ジギョウ</t>
    </rPh>
    <rPh sb="6" eb="8">
      <t>シエン</t>
    </rPh>
    <rPh sb="8" eb="10">
      <t>タンカ</t>
    </rPh>
    <phoneticPr fontId="2"/>
  </si>
  <si>
    <r>
      <rPr>
        <sz val="20"/>
        <color theme="1"/>
        <rFont val="ＭＳ ゴシック"/>
        <family val="3"/>
        <charset val="128"/>
      </rPr>
      <t>定率事業の補助率</t>
    </r>
    <rPh sb="0" eb="2">
      <t>テイリツ</t>
    </rPh>
    <rPh sb="2" eb="4">
      <t>ジギョウ</t>
    </rPh>
    <rPh sb="5" eb="8">
      <t>ホジョリツ</t>
    </rPh>
    <phoneticPr fontId="2"/>
  </si>
  <si>
    <r>
      <rPr>
        <sz val="20"/>
        <color theme="1"/>
        <rFont val="ＭＳ Ｐゴシック"/>
        <family val="3"/>
        <charset val="128"/>
      </rPr>
      <t>事業完了</t>
    </r>
    <r>
      <rPr>
        <sz val="20"/>
        <color theme="1"/>
        <rFont val="Lucida Sans"/>
        <family val="2"/>
      </rPr>
      <t xml:space="preserve">      </t>
    </r>
    <r>
      <rPr>
        <sz val="20"/>
        <color theme="1"/>
        <rFont val="ＭＳ Ｐゴシック"/>
        <family val="3"/>
        <charset val="128"/>
      </rPr>
      <t>区分</t>
    </r>
    <rPh sb="0" eb="2">
      <t>ジギョウ</t>
    </rPh>
    <rPh sb="2" eb="4">
      <t>カンリョウ</t>
    </rPh>
    <rPh sb="10" eb="12">
      <t>クブン</t>
    </rPh>
    <phoneticPr fontId="1"/>
  </si>
  <si>
    <r>
      <rPr>
        <sz val="20"/>
        <color theme="1"/>
        <rFont val="ＭＳ ゴシック"/>
        <family val="3"/>
        <charset val="128"/>
      </rPr>
      <t>事業
着工
（予定）
年月日</t>
    </r>
    <rPh sb="0" eb="2">
      <t>ジギョウ</t>
    </rPh>
    <rPh sb="3" eb="5">
      <t>チャッコウ</t>
    </rPh>
    <rPh sb="7" eb="9">
      <t>ヨテイ</t>
    </rPh>
    <rPh sb="11" eb="13">
      <t>ネンゲツ</t>
    </rPh>
    <rPh sb="13" eb="14">
      <t>ヒ</t>
    </rPh>
    <phoneticPr fontId="2"/>
  </si>
  <si>
    <r>
      <rPr>
        <sz val="20"/>
        <color theme="1"/>
        <rFont val="ＭＳ ゴシック"/>
        <family val="3"/>
        <charset val="128"/>
      </rPr>
      <t>品種名</t>
    </r>
    <rPh sb="0" eb="2">
      <t>ヒンシュ</t>
    </rPh>
    <rPh sb="2" eb="3">
      <t>メイ</t>
    </rPh>
    <phoneticPr fontId="2"/>
  </si>
  <si>
    <r>
      <rPr>
        <sz val="20"/>
        <color theme="1"/>
        <rFont val="ＭＳ ゴシック"/>
        <family val="3"/>
        <charset val="128"/>
      </rPr>
      <t>品目　</t>
    </r>
    <r>
      <rPr>
        <sz val="20"/>
        <color theme="1"/>
        <rFont val="Lucida Sans"/>
        <family val="2"/>
      </rPr>
      <t>(</t>
    </r>
    <r>
      <rPr>
        <sz val="20"/>
        <color theme="1"/>
        <rFont val="ＭＳ ゴシック"/>
        <family val="3"/>
        <charset val="128"/>
      </rPr>
      <t>注</t>
    </r>
    <r>
      <rPr>
        <sz val="20"/>
        <color theme="1"/>
        <rFont val="Lucida Sans"/>
        <family val="2"/>
      </rPr>
      <t>)</t>
    </r>
    <r>
      <rPr>
        <sz val="20"/>
        <color theme="1"/>
        <rFont val="ＭＳ ゴシック"/>
        <family val="3"/>
        <charset val="128"/>
      </rPr>
      <t>２</t>
    </r>
    <rPh sb="0" eb="2">
      <t>ヒンモク</t>
    </rPh>
    <phoneticPr fontId="2"/>
  </si>
  <si>
    <r>
      <rPr>
        <sz val="20"/>
        <color theme="1"/>
        <rFont val="ＭＳ ゴシック"/>
        <family val="3"/>
        <charset val="128"/>
      </rPr>
      <t>品種名</t>
    </r>
    <rPh sb="0" eb="3">
      <t>ヒンシュメイ</t>
    </rPh>
    <phoneticPr fontId="2"/>
  </si>
  <si>
    <r>
      <rPr>
        <sz val="20"/>
        <rFont val="ＭＳ Ｐゴシック"/>
        <family val="3"/>
        <charset val="128"/>
      </rPr>
      <t>管理軌道整備</t>
    </r>
    <rPh sb="0" eb="2">
      <t>カンリ</t>
    </rPh>
    <rPh sb="2" eb="4">
      <t>キドウ</t>
    </rPh>
    <rPh sb="4" eb="6">
      <t>セイビ</t>
    </rPh>
    <phoneticPr fontId="1"/>
  </si>
  <si>
    <r>
      <rPr>
        <sz val="20"/>
        <rFont val="ＭＳ Ｐゴシック"/>
        <family val="3"/>
        <charset val="128"/>
      </rPr>
      <t>排水路の整備</t>
    </r>
    <rPh sb="0" eb="3">
      <t>ハイスイロ</t>
    </rPh>
    <rPh sb="4" eb="6">
      <t>セイビ</t>
    </rPh>
    <phoneticPr fontId="1"/>
  </si>
  <si>
    <r>
      <t xml:space="preserve">( </t>
    </r>
    <r>
      <rPr>
        <sz val="20"/>
        <color theme="1"/>
        <rFont val="ＭＳ Ｐゴシック"/>
        <family val="3"/>
        <charset val="128"/>
      </rPr>
      <t>計</t>
    </r>
    <r>
      <rPr>
        <sz val="20"/>
        <color theme="1"/>
        <rFont val="Lucida Sans"/>
        <family val="2"/>
      </rPr>
      <t xml:space="preserve"> </t>
    </r>
    <r>
      <rPr>
        <sz val="20"/>
        <color theme="1"/>
        <rFont val="ＭＳ Ｐゴシック"/>
        <family val="3"/>
        <charset val="128"/>
      </rPr>
      <t>画</t>
    </r>
    <r>
      <rPr>
        <sz val="20"/>
        <color theme="1"/>
        <rFont val="Lucida Sans"/>
        <family val="2"/>
      </rPr>
      <t xml:space="preserve"> )</t>
    </r>
    <rPh sb="2" eb="3">
      <t>ケイ</t>
    </rPh>
    <rPh sb="4" eb="5">
      <t>ガ</t>
    </rPh>
    <phoneticPr fontId="1"/>
  </si>
  <si>
    <r>
      <t xml:space="preserve">( </t>
    </r>
    <r>
      <rPr>
        <sz val="20"/>
        <color theme="1"/>
        <rFont val="ＭＳ Ｐゴシック"/>
        <family val="3"/>
        <charset val="128"/>
      </rPr>
      <t>実</t>
    </r>
    <r>
      <rPr>
        <sz val="20"/>
        <color theme="1"/>
        <rFont val="Lucida Sans"/>
        <family val="2"/>
      </rPr>
      <t xml:space="preserve"> </t>
    </r>
    <r>
      <rPr>
        <sz val="20"/>
        <color theme="1"/>
        <rFont val="ＭＳ Ｐゴシック"/>
        <family val="3"/>
        <charset val="128"/>
      </rPr>
      <t>績</t>
    </r>
    <r>
      <rPr>
        <sz val="20"/>
        <color theme="1"/>
        <rFont val="Lucida Sans"/>
        <family val="2"/>
      </rPr>
      <t xml:space="preserve"> )</t>
    </r>
    <rPh sb="2" eb="3">
      <t>ジツ</t>
    </rPh>
    <rPh sb="4" eb="5">
      <t>イサオ</t>
    </rPh>
    <phoneticPr fontId="1"/>
  </si>
  <si>
    <t>合　　　計</t>
    <rPh sb="0" eb="1">
      <t>ゴウ</t>
    </rPh>
    <rPh sb="4" eb="5">
      <t>ケイ</t>
    </rPh>
    <phoneticPr fontId="2"/>
  </si>
  <si>
    <t>小　　計</t>
    <rPh sb="0" eb="1">
      <t>ショウ</t>
    </rPh>
    <rPh sb="3" eb="4">
      <t>ケイ</t>
    </rPh>
    <phoneticPr fontId="2"/>
  </si>
  <si>
    <r>
      <t>1/2以内</t>
    </r>
    <r>
      <rPr>
        <sz val="20"/>
        <color theme="1"/>
        <rFont val="ＭＳ ゴシック"/>
        <family val="3"/>
        <charset val="128"/>
      </rPr>
      <t/>
    </r>
  </si>
  <si>
    <r>
      <t xml:space="preserve">   </t>
    </r>
    <r>
      <rPr>
        <sz val="22"/>
        <rFont val="ＭＳ ゴシック"/>
        <family val="3"/>
        <charset val="128"/>
      </rPr>
      <t>補助率が１／２以内の事業を実施する場合には、「定率事業」の欄に事業費を記入すること。</t>
    </r>
    <rPh sb="3" eb="6">
      <t>ホジョリツ</t>
    </rPh>
    <rPh sb="10" eb="12">
      <t>イナイ</t>
    </rPh>
    <rPh sb="13" eb="15">
      <t>ジギョウ</t>
    </rPh>
    <rPh sb="16" eb="18">
      <t>ジッシ</t>
    </rPh>
    <rPh sb="20" eb="22">
      <t>バアイ</t>
    </rPh>
    <rPh sb="26" eb="28">
      <t>テイリツ</t>
    </rPh>
    <rPh sb="28" eb="30">
      <t>ジギョウ</t>
    </rPh>
    <rPh sb="32" eb="33">
      <t>ラン</t>
    </rPh>
    <rPh sb="34" eb="37">
      <t>ジギョウヒ</t>
    </rPh>
    <rPh sb="38" eb="40">
      <t>キニュウ</t>
    </rPh>
    <phoneticPr fontId="2"/>
  </si>
  <si>
    <t>Ⅲ　添付資料</t>
    <rPh sb="2" eb="4">
      <t>テンプ</t>
    </rPh>
    <rPh sb="4" eb="6">
      <t>シリョウ</t>
    </rPh>
    <phoneticPr fontId="2"/>
  </si>
  <si>
    <t>　事業実施園の配置図（自然災害関連で補植的な改植を行う場合は、改植園地についての事業実施個所及び事業実施面積算出根拠に係る図面等を含む。）</t>
    <rPh sb="1" eb="3">
      <t>ジギョウ</t>
    </rPh>
    <rPh sb="3" eb="5">
      <t>ジッシ</t>
    </rPh>
    <rPh sb="5" eb="6">
      <t>エン</t>
    </rPh>
    <rPh sb="7" eb="10">
      <t>ハイチズ</t>
    </rPh>
    <rPh sb="18" eb="20">
      <t>ホショク</t>
    </rPh>
    <rPh sb="20" eb="21">
      <t>テキ</t>
    </rPh>
    <rPh sb="22" eb="24">
      <t>カイショク</t>
    </rPh>
    <rPh sb="25" eb="26">
      <t>オコナ</t>
    </rPh>
    <rPh sb="27" eb="29">
      <t>バアイ</t>
    </rPh>
    <phoneticPr fontId="2"/>
  </si>
  <si>
    <t>　見積書（契約書）等</t>
    <rPh sb="1" eb="4">
      <t>ミツモリショ</t>
    </rPh>
    <rPh sb="5" eb="8">
      <t>ケイヤクショ</t>
    </rPh>
    <rPh sb="9" eb="10">
      <t>トウ</t>
    </rPh>
    <phoneticPr fontId="2"/>
  </si>
  <si>
    <r>
      <rPr>
        <sz val="20"/>
        <color theme="1"/>
        <rFont val="ＭＳ ゴシック"/>
        <family val="3"/>
        <charset val="128"/>
      </rPr>
      <t xml:space="preserve">事業量
</t>
    </r>
    <r>
      <rPr>
        <vertAlign val="superscript"/>
        <sz val="20"/>
        <color theme="1"/>
        <rFont val="Lucida Sans"/>
        <family val="2"/>
      </rPr>
      <t>(</t>
    </r>
    <r>
      <rPr>
        <vertAlign val="superscript"/>
        <sz val="20"/>
        <color theme="1"/>
        <rFont val="ＭＳ ゴシック"/>
        <family val="3"/>
        <charset val="128"/>
      </rPr>
      <t>注</t>
    </r>
    <r>
      <rPr>
        <vertAlign val="superscript"/>
        <sz val="20"/>
        <color theme="1"/>
        <rFont val="Lucida Sans"/>
        <family val="2"/>
      </rPr>
      <t xml:space="preserve">) </t>
    </r>
    <r>
      <rPr>
        <vertAlign val="superscript"/>
        <sz val="20"/>
        <color theme="1"/>
        <rFont val="Yu Gothic"/>
        <family val="2"/>
        <charset val="128"/>
      </rPr>
      <t>４</t>
    </r>
    <rPh sb="0" eb="3">
      <t>ジギョウリョウ</t>
    </rPh>
    <phoneticPr fontId="2"/>
  </si>
  <si>
    <t>事業内容</t>
    <rPh sb="0" eb="2">
      <t>ジギョウ</t>
    </rPh>
    <rPh sb="2" eb="4">
      <t>ナイヨウ</t>
    </rPh>
    <phoneticPr fontId="2"/>
  </si>
  <si>
    <t>補助金</t>
    <rPh sb="0" eb="3">
      <t>ホジョキン</t>
    </rPh>
    <phoneticPr fontId="2"/>
  </si>
  <si>
    <r>
      <t>果樹先導的取組支援事業実施計画（実績報告）兼</t>
    </r>
    <r>
      <rPr>
        <b/>
        <sz val="24"/>
        <rFont val="BIZ UDPゴシック"/>
        <family val="3"/>
        <charset val="128"/>
      </rPr>
      <t>未収益期間の幼木管理支援</t>
    </r>
    <r>
      <rPr>
        <b/>
        <sz val="24"/>
        <color theme="1"/>
        <rFont val="BIZ UDPゴシック"/>
        <family val="3"/>
        <charset val="128"/>
      </rPr>
      <t>対象者申告書</t>
    </r>
    <rPh sb="0" eb="2">
      <t>カジュ</t>
    </rPh>
    <rPh sb="2" eb="5">
      <t>センドウテキ</t>
    </rPh>
    <rPh sb="5" eb="7">
      <t>トリクミ</t>
    </rPh>
    <rPh sb="7" eb="9">
      <t>シエン</t>
    </rPh>
    <rPh sb="28" eb="30">
      <t>ヨウボク</t>
    </rPh>
    <rPh sb="30" eb="32">
      <t>カンリ</t>
    </rPh>
    <phoneticPr fontId="2"/>
  </si>
  <si>
    <t>未収益期間の幼木管理支援
対象者支援事業申告（確定報告）欄</t>
    <rPh sb="0" eb="3">
      <t>ミシュウエキ</t>
    </rPh>
    <rPh sb="3" eb="5">
      <t>キカン</t>
    </rPh>
    <rPh sb="6" eb="8">
      <t>ヨウボク</t>
    </rPh>
    <rPh sb="8" eb="10">
      <t>カンリ</t>
    </rPh>
    <rPh sb="10" eb="12">
      <t>シエン</t>
    </rPh>
    <rPh sb="13" eb="16">
      <t>タイショウシャ</t>
    </rPh>
    <rPh sb="16" eb="18">
      <t>シエン</t>
    </rPh>
    <rPh sb="18" eb="20">
      <t>ジギョウ</t>
    </rPh>
    <rPh sb="20" eb="22">
      <t>シンコク</t>
    </rPh>
    <rPh sb="23" eb="25">
      <t>カクテイ</t>
    </rPh>
    <rPh sb="25" eb="27">
      <t>ホウコク</t>
    </rPh>
    <rPh sb="28" eb="29">
      <t>ラン</t>
    </rPh>
    <phoneticPr fontId="2"/>
  </si>
  <si>
    <r>
      <rPr>
        <sz val="22"/>
        <rFont val="ＭＳ ゴシック"/>
        <family val="3"/>
        <charset val="128"/>
      </rPr>
      <t>３　「未収益期間の幼木管理支援対象者申告（確定報告）欄」については、産地計画に位置づけられた担い手が、下記Ⅱの表にあるとおり改植（移動改植を含み、補植改植を含まない。）、新植を実施する（した）場合、又は農地中間管理機構等が同一年度において改植等を実施する（した）園地の所有権、貸借権等を取得する（した）場合において、当該改植等の合計面積がおおむね２アール以上あることから未収益期間の幼木管理支援を申請する（確定報告する）場合には、「</t>
    </r>
    <r>
      <rPr>
        <sz val="22"/>
        <rFont val="Segoe UI Symbol"/>
        <family val="3"/>
      </rPr>
      <t>○</t>
    </r>
    <r>
      <rPr>
        <sz val="22"/>
        <rFont val="ＭＳ ゴシック"/>
        <family val="3"/>
        <charset val="128"/>
      </rPr>
      <t>」を記入すること。</t>
    </r>
    <rPh sb="9" eb="11">
      <t>ヨウボク</t>
    </rPh>
    <rPh sb="11" eb="13">
      <t>カンリ</t>
    </rPh>
    <rPh sb="13" eb="15">
      <t>シエン</t>
    </rPh>
    <rPh sb="18" eb="20">
      <t>シンコク</t>
    </rPh>
    <rPh sb="34" eb="36">
      <t>サンチ</t>
    </rPh>
    <rPh sb="51" eb="53">
      <t>カキ</t>
    </rPh>
    <rPh sb="55" eb="56">
      <t>ヒョウ</t>
    </rPh>
    <rPh sb="62" eb="64">
      <t>カイショク</t>
    </rPh>
    <rPh sb="65" eb="67">
      <t>イドウ</t>
    </rPh>
    <rPh sb="67" eb="69">
      <t>カイショク</t>
    </rPh>
    <rPh sb="70" eb="71">
      <t>フク</t>
    </rPh>
    <rPh sb="73" eb="75">
      <t>ホショク</t>
    </rPh>
    <rPh sb="75" eb="77">
      <t>カイショク</t>
    </rPh>
    <rPh sb="78" eb="79">
      <t>フク</t>
    </rPh>
    <rPh sb="85" eb="87">
      <t>シンショク</t>
    </rPh>
    <rPh sb="88" eb="90">
      <t>ジッシ</t>
    </rPh>
    <rPh sb="96" eb="98">
      <t>バアイ</t>
    </rPh>
    <rPh sb="99" eb="100">
      <t>マタ</t>
    </rPh>
    <rPh sb="101" eb="103">
      <t>ノウチ</t>
    </rPh>
    <rPh sb="103" eb="105">
      <t>チュウカン</t>
    </rPh>
    <rPh sb="105" eb="107">
      <t>カンリ</t>
    </rPh>
    <rPh sb="107" eb="109">
      <t>キコウ</t>
    </rPh>
    <rPh sb="109" eb="110">
      <t>トウ</t>
    </rPh>
    <rPh sb="111" eb="113">
      <t>ドウイツ</t>
    </rPh>
    <rPh sb="113" eb="115">
      <t>ネンド</t>
    </rPh>
    <rPh sb="119" eb="121">
      <t>カイショク</t>
    </rPh>
    <rPh sb="121" eb="122">
      <t>トウ</t>
    </rPh>
    <rPh sb="123" eb="125">
      <t>ジッシ</t>
    </rPh>
    <rPh sb="131" eb="133">
      <t>エンチ</t>
    </rPh>
    <rPh sb="134" eb="137">
      <t>ショユウケン</t>
    </rPh>
    <rPh sb="138" eb="141">
      <t>タイシャクケン</t>
    </rPh>
    <rPh sb="141" eb="142">
      <t>トウ</t>
    </rPh>
    <rPh sb="143" eb="145">
      <t>シュトク</t>
    </rPh>
    <rPh sb="151" eb="153">
      <t>バアイ</t>
    </rPh>
    <rPh sb="158" eb="160">
      <t>トウガイ</t>
    </rPh>
    <rPh sb="160" eb="162">
      <t>カイショク</t>
    </rPh>
    <rPh sb="162" eb="163">
      <t>トウ</t>
    </rPh>
    <rPh sb="164" eb="166">
      <t>ゴウケイ</t>
    </rPh>
    <rPh sb="166" eb="168">
      <t>メンセキ</t>
    </rPh>
    <rPh sb="177" eb="179">
      <t>イジョウ</t>
    </rPh>
    <rPh sb="185" eb="188">
      <t>ミシュウエキ</t>
    </rPh>
    <rPh sb="198" eb="200">
      <t>シンセイ</t>
    </rPh>
    <rPh sb="203" eb="205">
      <t>カクテイ</t>
    </rPh>
    <rPh sb="205" eb="207">
      <t>ホウコク</t>
    </rPh>
    <rPh sb="210" eb="212">
      <t>バアイ</t>
    </rPh>
    <rPh sb="219" eb="221">
      <t>キニュウ</t>
    </rPh>
    <phoneticPr fontId="2"/>
  </si>
  <si>
    <t>事業費（注）５</t>
    <rPh sb="0" eb="3">
      <t>ジギョウヒ</t>
    </rPh>
    <rPh sb="4" eb="5">
      <t>チュウ</t>
    </rPh>
    <phoneticPr fontId="2"/>
  </si>
  <si>
    <r>
      <rPr>
        <sz val="20"/>
        <rFont val="ＭＳ ゴシック"/>
        <family val="3"/>
        <charset val="128"/>
      </rPr>
      <t xml:space="preserve">定率事業
</t>
    </r>
    <r>
      <rPr>
        <sz val="20"/>
        <rFont val="Lucida Sans"/>
        <family val="2"/>
      </rPr>
      <t>(</t>
    </r>
    <r>
      <rPr>
        <sz val="20"/>
        <rFont val="ＭＳ ゴシック"/>
        <family val="3"/>
        <charset val="128"/>
      </rPr>
      <t>注</t>
    </r>
    <r>
      <rPr>
        <sz val="20"/>
        <rFont val="Lucida Sans"/>
        <family val="2"/>
      </rPr>
      <t>)</t>
    </r>
    <r>
      <rPr>
        <sz val="20"/>
        <rFont val="Yu Gothic"/>
        <family val="3"/>
        <charset val="128"/>
      </rPr>
      <t>６</t>
    </r>
    <rPh sb="0" eb="2">
      <t>テイリツ</t>
    </rPh>
    <rPh sb="2" eb="4">
      <t>ジギョウ</t>
    </rPh>
    <phoneticPr fontId="2"/>
  </si>
  <si>
    <r>
      <rPr>
        <sz val="20"/>
        <rFont val="ＭＳ ゴシック"/>
        <family val="3"/>
        <charset val="128"/>
      </rPr>
      <t>備　考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７</t>
    </r>
    <rPh sb="0" eb="1">
      <t>ビ</t>
    </rPh>
    <rPh sb="2" eb="3">
      <t>コウ</t>
    </rPh>
    <phoneticPr fontId="2"/>
  </si>
  <si>
    <t>果樹先導的取組支援事業実施の４年後までの要件選択</t>
    <rPh sb="0" eb="11">
      <t>カジュセンドウテキトリクミシエンジギョウ</t>
    </rPh>
    <rPh sb="11" eb="13">
      <t>ジッシ</t>
    </rPh>
    <rPh sb="22" eb="24">
      <t>センタク</t>
    </rPh>
    <phoneticPr fontId="1"/>
  </si>
  <si>
    <r>
      <t xml:space="preserve">    </t>
    </r>
    <r>
      <rPr>
        <sz val="22"/>
        <rFont val="ＭＳ Ｐゴシック"/>
        <family val="2"/>
        <charset val="128"/>
      </rPr>
      <t>品目を記入する場合、うんしゅうみかんでは、極早生、早生、普通、根域制限栽培のいずれかを、りんごでは、普通栽培、わい化栽培、新わい化栽培、超高密植栽培、朝日ロンバス方式、Ｖ字ジョイント栽培のいずれかを、なしでは、普通栽培、ジョイント栽培、根域制限栽培、Ｖ字ジョイント栽培のいずれかを、ぶどうでは、普通栽培、垣根栽培、根域制限栽培のいずれかを、かきでは普通栽培、ジョイント栽培、Ｖ字ジョイント栽培のいずれかを、すももでは普通栽培、ジョイント栽培のいずれかを、おうとうでは普通栽培、Ｖ字ジョイント栽培</t>
    </r>
    <r>
      <rPr>
        <sz val="22"/>
        <rFont val="ＭＳ Ｐゴシック"/>
        <family val="3"/>
        <charset val="128"/>
      </rPr>
      <t>のいずれかを</t>
    </r>
    <r>
      <rPr>
        <sz val="22"/>
        <rFont val="ＭＳ Ｐゴシック"/>
        <family val="2"/>
        <charset val="128"/>
      </rPr>
      <t>記入すること。</t>
    </r>
    <phoneticPr fontId="2"/>
  </si>
  <si>
    <r>
      <t xml:space="preserve"> </t>
    </r>
    <r>
      <rPr>
        <sz val="22"/>
        <rFont val="ＭＳ ゴシック"/>
        <family val="3"/>
        <charset val="128"/>
      </rPr>
      <t xml:space="preserve">「備考」欄には、
</t>
    </r>
    <r>
      <rPr>
        <sz val="22"/>
        <rFont val="Lucida Sans"/>
        <family val="2"/>
      </rPr>
      <t xml:space="preserve">      </t>
    </r>
    <r>
      <rPr>
        <sz val="22"/>
        <rFont val="ＭＳ ゴシック"/>
        <family val="2"/>
        <charset val="128"/>
      </rPr>
      <t>①</t>
    </r>
    <r>
      <rPr>
        <sz val="22"/>
        <rFont val="ＭＳ ゴシック"/>
        <family val="3"/>
        <charset val="128"/>
      </rPr>
      <t>仕入れに係る消費税等相当額を減額した場合（課税業者（一般）の場合）には「除税額</t>
    </r>
    <r>
      <rPr>
        <sz val="22"/>
        <rFont val="Segoe UI Symbol"/>
        <family val="3"/>
      </rPr>
      <t>○○</t>
    </r>
    <r>
      <rPr>
        <sz val="22"/>
        <rFont val="ＭＳ ゴシック"/>
        <family val="3"/>
        <charset val="128"/>
      </rPr>
      <t>円　うち補助金</t>
    </r>
    <r>
      <rPr>
        <sz val="22"/>
        <rFont val="Segoe UI Symbol"/>
        <family val="3"/>
      </rPr>
      <t>○○</t>
    </r>
    <r>
      <rPr>
        <sz val="22"/>
        <rFont val="ＭＳ ゴシック"/>
        <family val="3"/>
        <charset val="128"/>
      </rPr>
      <t>円」を、同税額がない場合には「該当なし」と、同税額が明らかでない場合には「含税額」とそれぞれ記入するとともに、同税額を減額した場合には小計及び合計の欄の備考の欄に合計額（「除税額</t>
    </r>
    <r>
      <rPr>
        <sz val="22"/>
        <rFont val="Segoe UI Symbol"/>
        <family val="3"/>
      </rPr>
      <t>○○</t>
    </r>
    <r>
      <rPr>
        <sz val="22"/>
        <rFont val="ＭＳ ゴシック"/>
        <family val="3"/>
        <charset val="128"/>
      </rPr>
      <t>円　うち補助金</t>
    </r>
    <r>
      <rPr>
        <sz val="22"/>
        <rFont val="Segoe UI Symbol"/>
        <family val="3"/>
      </rPr>
      <t>○○</t>
    </r>
    <r>
      <rPr>
        <sz val="22"/>
        <rFont val="ＭＳ ゴシック"/>
        <family val="3"/>
        <charset val="128"/>
      </rPr>
      <t xml:space="preserve">円」）を記入すること。
</t>
    </r>
    <r>
      <rPr>
        <sz val="22"/>
        <rFont val="Lucida Sans"/>
        <family val="2"/>
      </rPr>
      <t xml:space="preserve"> </t>
    </r>
    <r>
      <rPr>
        <sz val="22"/>
        <rFont val="ＭＳ ゴシック"/>
        <family val="2"/>
        <charset val="128"/>
      </rPr>
      <t>　 ②支援対象者が認定新規就農者の場合は、「新規就農者」と記入すること。</t>
    </r>
    <rPh sb="38" eb="40">
      <t>カゼイ</t>
    </rPh>
    <rPh sb="40" eb="42">
      <t>ギョウシャ</t>
    </rPh>
    <rPh sb="43" eb="45">
      <t>イッパン</t>
    </rPh>
    <rPh sb="47" eb="49">
      <t>バアイ</t>
    </rPh>
    <phoneticPr fontId="2"/>
  </si>
  <si>
    <r>
      <t xml:space="preserve">    </t>
    </r>
    <r>
      <rPr>
        <sz val="22"/>
        <rFont val="ＭＳ ゴシック"/>
        <family val="3"/>
        <charset val="128"/>
      </rPr>
      <t>「転換元（現況）」、「転換先」、の欄については、優良品目・品種への転換を実施する場合には、「転換元（現況）」、「転換先」の欄にそれぞれの品目及び品種を記入すること。なお、省力樹形又は自己育成大苗使用に該当する場合は「省力樹形」、「自己育成大苗」とあわせて記入すること。優良品目・品種への転換を実施せず、災害対応設備の設置、安定生産に資する設備の設置、ほ場条件の整備を実施する場合には、「転換先」の欄にその品目及び品種を記入すること。</t>
    </r>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3" eb="94">
      <t>マタ</t>
    </rPh>
    <rPh sb="95" eb="97">
      <t>ジコ</t>
    </rPh>
    <rPh sb="97" eb="99">
      <t>イクセイ</t>
    </rPh>
    <rPh sb="99" eb="100">
      <t>オオ</t>
    </rPh>
    <rPh sb="100" eb="101">
      <t>ナエ</t>
    </rPh>
    <rPh sb="101" eb="103">
      <t>シヨウ</t>
    </rPh>
    <rPh sb="104" eb="106">
      <t>ガイトウ</t>
    </rPh>
    <rPh sb="108" eb="110">
      <t>バアイ</t>
    </rPh>
    <rPh sb="112" eb="114">
      <t>ショウリョク</t>
    </rPh>
    <rPh sb="114" eb="116">
      <t>ジュケイ</t>
    </rPh>
    <rPh sb="119" eb="121">
      <t>ジコ</t>
    </rPh>
    <rPh sb="121" eb="123">
      <t>イクセイ</t>
    </rPh>
    <rPh sb="123" eb="124">
      <t>オオ</t>
    </rPh>
    <rPh sb="124" eb="125">
      <t>ナエ</t>
    </rPh>
    <rPh sb="131" eb="133">
      <t>キニュウ</t>
    </rPh>
    <rPh sb="150" eb="152">
      <t>ジッシ</t>
    </rPh>
    <rPh sb="155" eb="157">
      <t>サイガイ</t>
    </rPh>
    <rPh sb="157" eb="159">
      <t>タイオウ</t>
    </rPh>
    <rPh sb="159" eb="161">
      <t>セツビ</t>
    </rPh>
    <rPh sb="162" eb="164">
      <t>セッチ</t>
    </rPh>
    <rPh sb="165" eb="167">
      <t>アンテイ</t>
    </rPh>
    <rPh sb="167" eb="169">
      <t>セイサン</t>
    </rPh>
    <rPh sb="170" eb="171">
      <t>シ</t>
    </rPh>
    <rPh sb="173" eb="175">
      <t>セツビ</t>
    </rPh>
    <rPh sb="176" eb="178">
      <t>セッチ</t>
    </rPh>
    <rPh sb="180" eb="181">
      <t>ジョウ</t>
    </rPh>
    <rPh sb="181" eb="183">
      <t>ジョウケン</t>
    </rPh>
    <rPh sb="184" eb="186">
      <t>セイビ</t>
    </rPh>
    <rPh sb="191" eb="193">
      <t>バアイ</t>
    </rPh>
    <rPh sb="199" eb="200">
      <t>サキ</t>
    </rPh>
    <rPh sb="202" eb="203">
      <t>ラン</t>
    </rPh>
    <rPh sb="206" eb="208">
      <t>ヒンモク</t>
    </rPh>
    <rPh sb="208" eb="209">
      <t>オヨ</t>
    </rPh>
    <rPh sb="210" eb="212">
      <t>ヒンシュ</t>
    </rPh>
    <phoneticPr fontId="2"/>
  </si>
  <si>
    <t>傾斜の緩和</t>
    <phoneticPr fontId="1"/>
  </si>
  <si>
    <t>園内道整備</t>
    <phoneticPr fontId="1"/>
  </si>
  <si>
    <t>土壌土層改良</t>
    <phoneticPr fontId="1"/>
  </si>
  <si>
    <t>規制対象区域</t>
    <phoneticPr fontId="1"/>
  </si>
  <si>
    <t>規制対象工事</t>
    <phoneticPr fontId="1"/>
  </si>
  <si>
    <t>対応・手続き</t>
    <phoneticPr fontId="1"/>
  </si>
  <si>
    <t>付表　盛土規制法への対応状況に係る記載事項(注)8</t>
  </si>
  <si>
    <t>　</t>
    <phoneticPr fontId="1"/>
  </si>
  <si>
    <t>盛土規制法の規制対象区域内で「園内道の整備」、「傾斜の緩和」又は「土壌土層改良」を実施する場合は、付表の規制対象区域の欄に〇印を記入する。また、計画する工事の内容が規制対象工事に該当するか否かについて都道府県等の盛土規制担当部局に確認し、規制対象工事の場合は付表の規制対象工事の欄に〇印を記入するとともに、盛土規制法への対応状況について記載すること。なお、規制対象区域外の場合は備考欄に「区域外」、規制対象工事以外の場合は「対象工事外」と記入すること。
＜記載例＞　盛土規制法の規制対象外工事（○年○月○日、○○県○○課に確認済み）
　　　　　　盛土規制法の規制対象工事（○年○月○日○○県知事許可、○年○月○日検査）</t>
    <rPh sb="41" eb="43">
      <t>ジッシ</t>
    </rPh>
    <rPh sb="45" eb="47">
      <t>バアイ</t>
    </rPh>
    <rPh sb="49" eb="51">
      <t>フヒョウ</t>
    </rPh>
    <rPh sb="52" eb="54">
      <t>キセイ</t>
    </rPh>
    <rPh sb="54" eb="56">
      <t>タイショウ</t>
    </rPh>
    <rPh sb="56" eb="58">
      <t>クイキ</t>
    </rPh>
    <rPh sb="59" eb="60">
      <t>ラン</t>
    </rPh>
    <rPh sb="62" eb="63">
      <t>シルシ</t>
    </rPh>
    <rPh sb="64" eb="66">
      <t>キニュウ</t>
    </rPh>
    <rPh sb="119" eb="121">
      <t>キセイ</t>
    </rPh>
    <rPh sb="121" eb="123">
      <t>タイショウ</t>
    </rPh>
    <rPh sb="123" eb="125">
      <t>コウジ</t>
    </rPh>
    <rPh sb="126" eb="128">
      <t>バアイ</t>
    </rPh>
    <rPh sb="129" eb="131">
      <t>フヒョウ</t>
    </rPh>
    <rPh sb="132" eb="134">
      <t>キセイ</t>
    </rPh>
    <rPh sb="168" eb="170">
      <t>キサイ</t>
    </rPh>
    <rPh sb="178" eb="180">
      <t>キセイ</t>
    </rPh>
    <rPh sb="180" eb="182">
      <t>タイショウ</t>
    </rPh>
    <rPh sb="182" eb="185">
      <t>クイキガイ</t>
    </rPh>
    <rPh sb="186" eb="188">
      <t>バアイ</t>
    </rPh>
    <rPh sb="189" eb="192">
      <t>ビコウラン</t>
    </rPh>
    <rPh sb="194" eb="197">
      <t>クイキガイ</t>
    </rPh>
    <rPh sb="205" eb="207">
      <t>イガイ</t>
    </rPh>
    <rPh sb="208" eb="210">
      <t>バアイ</t>
    </rPh>
    <rPh sb="212" eb="214">
      <t>タイショウ</t>
    </rPh>
    <rPh sb="214" eb="216">
      <t>コウジ</t>
    </rPh>
    <rPh sb="219" eb="221">
      <t>キニュウ</t>
    </rPh>
    <phoneticPr fontId="1"/>
  </si>
  <si>
    <t>雨除け設備</t>
    <rPh sb="0" eb="1">
      <t>アメ</t>
    </rPh>
    <rPh sb="1" eb="2">
      <t>ヨ</t>
    </rPh>
    <rPh sb="3" eb="5">
      <t>セツビ</t>
    </rPh>
    <phoneticPr fontId="2"/>
  </si>
  <si>
    <t>免税事業者・課税事業者・課税事業者
　　　　　（一般課税）　（簡易課税）</t>
    <phoneticPr fontId="1"/>
  </si>
  <si>
    <t>担い手（新規就農者）
その他</t>
    <phoneticPr fontId="1"/>
  </si>
  <si>
    <t>ほ場条件整備</t>
    <phoneticPr fontId="2"/>
  </si>
  <si>
    <t>未収益期間の幼木管理支援</t>
    <rPh sb="0" eb="3">
      <t>ミシュウエキ</t>
    </rPh>
    <rPh sb="3" eb="5">
      <t>キカン</t>
    </rPh>
    <rPh sb="6" eb="8">
      <t>ヨウボク</t>
    </rPh>
    <rPh sb="8" eb="10">
      <t>カンリ</t>
    </rPh>
    <rPh sb="10" eb="12">
      <t>シエン</t>
    </rPh>
    <phoneticPr fontId="2"/>
  </si>
  <si>
    <t>　</t>
  </si>
  <si>
    <t>備　考</t>
    <phoneticPr fontId="1"/>
  </si>
  <si>
    <r>
      <rPr>
        <sz val="22"/>
        <rFont val="ＭＳ ゴシック"/>
        <family val="3"/>
        <charset val="128"/>
      </rPr>
      <t>　</t>
    </r>
    <r>
      <rPr>
        <sz val="22"/>
        <rFont val="Lucida Sans"/>
        <family val="2"/>
      </rPr>
      <t xml:space="preserve"> </t>
    </r>
    <r>
      <rPr>
        <sz val="22"/>
        <rFont val="ＭＳ ゴシック"/>
        <family val="3"/>
        <charset val="128"/>
      </rPr>
      <t>「事業量」の欄については、優良品目・品種への転換（改植）を実施する場合は、植栽する苗木の本数を、高接を実施する場合は、穂木の重量を、ほ場条件整備（園内道の整備）を実施する場合は、延長</t>
    </r>
    <r>
      <rPr>
        <sz val="22"/>
        <rFont val="游ゴシック"/>
        <family val="2"/>
        <charset val="128"/>
      </rPr>
      <t>×</t>
    </r>
    <r>
      <rPr>
        <sz val="22"/>
        <rFont val="ＭＳ ゴシック"/>
        <family val="3"/>
        <charset val="128"/>
      </rPr>
      <t>幅員、用水・かん水設備の整備については、整備する撒水施設の延長、スプリンクラーの設置数を記入するなど、事業内容に応じた事業量を記入すること。また、土壌土層改良、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
    <rPh sb="3" eb="6">
      <t>ジギョウリョウ</t>
    </rPh>
    <rPh sb="8" eb="9">
      <t>ラン</t>
    </rPh>
    <rPh sb="15" eb="17">
      <t>ユウリョウ</t>
    </rPh>
    <rPh sb="17" eb="19">
      <t>ヒンモク</t>
    </rPh>
    <rPh sb="20" eb="22">
      <t>ヒンシュ</t>
    </rPh>
    <rPh sb="24" eb="26">
      <t>テンカン</t>
    </rPh>
    <rPh sb="27" eb="29">
      <t>カイショク</t>
    </rPh>
    <rPh sb="31" eb="33">
      <t>ジッシ</t>
    </rPh>
    <rPh sb="35" eb="37">
      <t>バアイ</t>
    </rPh>
    <rPh sb="39" eb="41">
      <t>ショクサイ</t>
    </rPh>
    <rPh sb="43" eb="44">
      <t>ナエ</t>
    </rPh>
    <rPh sb="44" eb="45">
      <t>キ</t>
    </rPh>
    <rPh sb="46" eb="48">
      <t>ホンスウ</t>
    </rPh>
    <rPh sb="50" eb="51">
      <t>タカ</t>
    </rPh>
    <rPh sb="51" eb="52">
      <t>ツ</t>
    </rPh>
    <rPh sb="53" eb="55">
      <t>ジッシ</t>
    </rPh>
    <rPh sb="57" eb="59">
      <t>バアイ</t>
    </rPh>
    <rPh sb="61" eb="63">
      <t>ホギ</t>
    </rPh>
    <rPh sb="64" eb="66">
      <t>ジュウリョウ</t>
    </rPh>
    <rPh sb="69" eb="70">
      <t>ジョウ</t>
    </rPh>
    <rPh sb="70" eb="72">
      <t>ジョウケン</t>
    </rPh>
    <rPh sb="75" eb="77">
      <t>エンナイ</t>
    </rPh>
    <rPh sb="77" eb="78">
      <t>ドウ</t>
    </rPh>
    <rPh sb="79" eb="81">
      <t>セイビ</t>
    </rPh>
    <rPh sb="83" eb="85">
      <t>ジッシ</t>
    </rPh>
    <rPh sb="87" eb="89">
      <t>バアイ</t>
    </rPh>
    <rPh sb="91" eb="93">
      <t>エンチョウ</t>
    </rPh>
    <rPh sb="103" eb="105">
      <t>セツビ</t>
    </rPh>
    <rPh sb="274" eb="276">
      <t>タンジュン</t>
    </rPh>
    <rPh sb="284" eb="286">
      <t>ホジョ</t>
    </rPh>
    <rPh sb="286" eb="289">
      <t>タイショウガイ</t>
    </rPh>
    <rPh sb="295" eb="297">
      <t>リュウイ</t>
    </rPh>
    <phoneticPr fontId="2"/>
  </si>
  <si>
    <r>
      <rPr>
        <sz val="20"/>
        <rFont val="ＭＳ Ｐゴシック"/>
        <family val="3"/>
        <charset val="128"/>
      </rPr>
      <t>園内道整備</t>
    </r>
    <r>
      <rPr>
        <sz val="20"/>
        <rFont val="Lucida Sans"/>
        <family val="3"/>
      </rPr>
      <t xml:space="preserve">
       (</t>
    </r>
    <r>
      <rPr>
        <sz val="20"/>
        <rFont val="Yu Gothic"/>
        <family val="3"/>
        <charset val="128"/>
      </rPr>
      <t>注</t>
    </r>
    <r>
      <rPr>
        <sz val="20"/>
        <rFont val="Lucida Sans"/>
        <family val="3"/>
      </rPr>
      <t>)8</t>
    </r>
    <phoneticPr fontId="1"/>
  </si>
  <si>
    <r>
      <rPr>
        <sz val="20"/>
        <rFont val="ＭＳ Ｐゴシック"/>
        <family val="3"/>
        <charset val="128"/>
      </rPr>
      <t>傾斜の緩和</t>
    </r>
    <r>
      <rPr>
        <sz val="20"/>
        <rFont val="Lucida Sans"/>
        <family val="3"/>
      </rPr>
      <t xml:space="preserve">
       (</t>
    </r>
    <r>
      <rPr>
        <sz val="20"/>
        <rFont val="Yu Gothic"/>
        <family val="3"/>
        <charset val="128"/>
      </rPr>
      <t>注</t>
    </r>
    <r>
      <rPr>
        <sz val="20"/>
        <rFont val="Lucida Sans"/>
        <family val="3"/>
      </rPr>
      <t>)8</t>
    </r>
    <phoneticPr fontId="1"/>
  </si>
  <si>
    <r>
      <rPr>
        <sz val="20"/>
        <rFont val="ＭＳ Ｐゴシック"/>
        <family val="3"/>
        <charset val="128"/>
      </rPr>
      <t>土壌土層改良</t>
    </r>
    <r>
      <rPr>
        <sz val="20"/>
        <rFont val="Lucida Sans"/>
        <family val="3"/>
      </rPr>
      <t xml:space="preserve">
      (</t>
    </r>
    <r>
      <rPr>
        <sz val="20"/>
        <rFont val="Yu Gothic"/>
        <family val="3"/>
        <charset val="128"/>
      </rPr>
      <t>注</t>
    </r>
    <r>
      <rPr>
        <sz val="20"/>
        <rFont val="Lucida Sans"/>
        <family val="3"/>
      </rPr>
      <t>)8</t>
    </r>
    <phoneticPr fontId="1"/>
  </si>
  <si>
    <r>
      <rPr>
        <sz val="20"/>
        <rFont val="ＭＳ ゴシック"/>
        <family val="3"/>
        <charset val="128"/>
      </rPr>
      <t>（</t>
    </r>
    <phoneticPr fontId="2"/>
  </si>
  <si>
    <r>
      <rPr>
        <sz val="20"/>
        <rFont val="ＭＳ ゴシック"/>
        <family val="3"/>
        <charset val="128"/>
      </rPr>
      <t>）</t>
    </r>
    <phoneticPr fontId="2"/>
  </si>
  <si>
    <r>
      <rPr>
        <sz val="20"/>
        <rFont val="ＭＳ ゴシック"/>
        <family val="3"/>
        <charset val="128"/>
      </rPr>
      <t>計画</t>
    </r>
    <rPh sb="0" eb="2">
      <t>ケイカク</t>
    </rPh>
    <phoneticPr fontId="2"/>
  </si>
  <si>
    <r>
      <rPr>
        <sz val="20"/>
        <rFont val="ＭＳ ゴシック"/>
        <family val="3"/>
        <charset val="128"/>
      </rPr>
      <t>㎡</t>
    </r>
    <phoneticPr fontId="2"/>
  </si>
  <si>
    <r>
      <rPr>
        <sz val="20"/>
        <rFont val="ＭＳ ゴシック"/>
        <family val="3"/>
        <charset val="128"/>
      </rPr>
      <t>実績</t>
    </r>
    <rPh sb="0" eb="2">
      <t>ジッセキ</t>
    </rPh>
    <phoneticPr fontId="2"/>
  </si>
  <si>
    <t>用水・かん水設備</t>
    <rPh sb="0" eb="2">
      <t>ヨウスイ</t>
    </rPh>
    <rPh sb="5" eb="6">
      <t>スイ</t>
    </rPh>
    <rPh sb="6" eb="8">
      <t>セツビ</t>
    </rPh>
    <phoneticPr fontId="1"/>
  </si>
  <si>
    <t>Ⅱ　果樹先導的取組支援事業の事業計画（実績）</t>
    <rPh sb="2" eb="4">
      <t>カジュ</t>
    </rPh>
    <rPh sb="4" eb="7">
      <t>センドウテキ</t>
    </rPh>
    <rPh sb="7" eb="9">
      <t>トリクミ</t>
    </rPh>
    <rPh sb="9" eb="11">
      <t>シエン</t>
    </rPh>
    <rPh sb="11" eb="13">
      <t>ジギョウ</t>
    </rPh>
    <rPh sb="13" eb="15">
      <t>ジギョウ</t>
    </rPh>
    <rPh sb="15" eb="17">
      <t>ケイカク</t>
    </rPh>
    <rPh sb="18" eb="20">
      <t>ジッセキ</t>
    </rPh>
    <phoneticPr fontId="2"/>
  </si>
  <si>
    <t>改植棚</t>
    <rPh sb="0" eb="2">
      <t>カイショク</t>
    </rPh>
    <rPh sb="2" eb="3">
      <t>タナ</t>
    </rPh>
    <phoneticPr fontId="2"/>
  </si>
  <si>
    <t>新植棚</t>
    <rPh sb="0" eb="2">
      <t>シンショク</t>
    </rPh>
    <rPh sb="2" eb="3">
      <t>タナ</t>
    </rPh>
    <phoneticPr fontId="2"/>
  </si>
  <si>
    <t>　</t>
    <phoneticPr fontId="2"/>
  </si>
  <si>
    <r>
      <rPr>
        <sz val="22"/>
        <rFont val="ＭＳ ゴシック"/>
        <family val="3"/>
        <charset val="128"/>
      </rPr>
      <t>４　「農業者の位置づけ」及び「消費税の取扱い」の欄については、当該担い手について該当する区分を</t>
    </r>
    <r>
      <rPr>
        <sz val="22"/>
        <rFont val="Segoe UI Symbol"/>
        <family val="3"/>
      </rPr>
      <t>○</t>
    </r>
    <r>
      <rPr>
        <sz val="22"/>
        <rFont val="ＭＳ ゴシック"/>
        <family val="3"/>
        <charset val="128"/>
      </rPr>
      <t>で囲むこと。課税事業者</t>
    </r>
    <r>
      <rPr>
        <sz val="22"/>
        <rFont val="Lucida Sans"/>
        <family val="2"/>
      </rPr>
      <t>(</t>
    </r>
    <r>
      <rPr>
        <sz val="22"/>
        <rFont val="ＭＳ ゴシック"/>
        <family val="3"/>
        <charset val="128"/>
      </rPr>
      <t>一般課税</t>
    </r>
    <r>
      <rPr>
        <sz val="22"/>
        <rFont val="Lucida Sans"/>
        <family val="2"/>
      </rPr>
      <t>)</t>
    </r>
    <r>
      <rPr>
        <sz val="22"/>
        <rFont val="ＭＳ ゴシック"/>
        <family val="3"/>
        <charset val="128"/>
      </rPr>
      <t>の場合、仕入れに係る消費税相当額を控除して補助金額を算出すること。Ⅱの表への記入については、同表の注７を参照のこと</t>
    </r>
    <rPh sb="7" eb="9">
      <t>イチ</t>
    </rPh>
    <rPh sb="12" eb="13">
      <t>オヨ</t>
    </rPh>
    <rPh sb="15" eb="18">
      <t>ショウヒゼイ</t>
    </rPh>
    <rPh sb="19" eb="21">
      <t>トリアツカ</t>
    </rPh>
    <rPh sb="24" eb="25">
      <t>ラン</t>
    </rPh>
    <rPh sb="31" eb="33">
      <t>トウガイ</t>
    </rPh>
    <rPh sb="33" eb="34">
      <t>ニナ</t>
    </rPh>
    <rPh sb="35" eb="36">
      <t>テ</t>
    </rPh>
    <rPh sb="40" eb="42">
      <t>ガイトウ</t>
    </rPh>
    <rPh sb="44" eb="46">
      <t>クブン</t>
    </rPh>
    <rPh sb="49" eb="50">
      <t>カコ</t>
    </rPh>
    <rPh sb="54" eb="56">
      <t>カゼイ</t>
    </rPh>
    <rPh sb="56" eb="59">
      <t>ジギョウシャ</t>
    </rPh>
    <rPh sb="60" eb="62">
      <t>イッパン</t>
    </rPh>
    <rPh sb="62" eb="64">
      <t>カゼイ</t>
    </rPh>
    <rPh sb="66" eb="68">
      <t>バアイ</t>
    </rPh>
    <rPh sb="69" eb="71">
      <t>シイ</t>
    </rPh>
    <rPh sb="73" eb="74">
      <t>カカ</t>
    </rPh>
    <rPh sb="75" eb="78">
      <t>ショウヒゼイ</t>
    </rPh>
    <rPh sb="78" eb="80">
      <t>ソウトウ</t>
    </rPh>
    <rPh sb="80" eb="81">
      <t>ガク</t>
    </rPh>
    <rPh sb="82" eb="84">
      <t>コウジョ</t>
    </rPh>
    <rPh sb="86" eb="88">
      <t>ホジョ</t>
    </rPh>
    <rPh sb="88" eb="90">
      <t>キンガク</t>
    </rPh>
    <rPh sb="91" eb="93">
      <t>サンシュツ</t>
    </rPh>
    <rPh sb="100" eb="101">
      <t>ヒョウ</t>
    </rPh>
    <rPh sb="103" eb="105">
      <t>キニュウ</t>
    </rPh>
    <rPh sb="111" eb="113">
      <t>ドウヒョウ</t>
    </rPh>
    <rPh sb="114" eb="115">
      <t>チュウ</t>
    </rPh>
    <rPh sb="117" eb="119">
      <t>サンショウ</t>
    </rPh>
    <phoneticPr fontId="2"/>
  </si>
  <si>
    <r>
      <rPr>
        <sz val="20"/>
        <color theme="1"/>
        <rFont val="ＭＳ ゴシック"/>
        <family val="3"/>
        <charset val="128"/>
      </rPr>
      <t>初年度
完了</t>
    </r>
    <r>
      <rPr>
        <sz val="20"/>
        <color theme="1"/>
        <rFont val="Lucida Sans"/>
        <family val="2"/>
      </rPr>
      <t>(</t>
    </r>
    <r>
      <rPr>
        <sz val="20"/>
        <color theme="1"/>
        <rFont val="ＭＳ ゴシック"/>
        <family val="3"/>
        <charset val="128"/>
      </rPr>
      <t>予定</t>
    </r>
    <r>
      <rPr>
        <sz val="20"/>
        <color theme="1"/>
        <rFont val="Lucida Sans"/>
        <family val="2"/>
      </rPr>
      <t>)</t>
    </r>
    <r>
      <rPr>
        <sz val="20"/>
        <color theme="1"/>
        <rFont val="ＭＳ ゴシック"/>
        <family val="3"/>
        <charset val="128"/>
      </rPr>
      <t>分</t>
    </r>
    <rPh sb="0" eb="3">
      <t>ショネンド</t>
    </rPh>
    <rPh sb="3" eb="5">
      <t>トウネンド</t>
    </rPh>
    <rPh sb="4" eb="6">
      <t>カンリョウ</t>
    </rPh>
    <rPh sb="7" eb="9">
      <t>ヨテイ</t>
    </rPh>
    <rPh sb="10" eb="11">
      <t>ブン</t>
    </rPh>
    <phoneticPr fontId="2"/>
  </si>
  <si>
    <r>
      <rPr>
        <sz val="20"/>
        <color theme="1"/>
        <rFont val="ＭＳ ゴシック"/>
        <family val="3"/>
        <charset val="128"/>
      </rPr>
      <t>次年度
完了</t>
    </r>
    <r>
      <rPr>
        <sz val="20"/>
        <color theme="1"/>
        <rFont val="Lucida Sans"/>
        <family val="2"/>
      </rPr>
      <t>(</t>
    </r>
    <r>
      <rPr>
        <sz val="20"/>
        <color theme="1"/>
        <rFont val="ＭＳ ゴシック"/>
        <family val="3"/>
        <charset val="128"/>
      </rPr>
      <t>予定</t>
    </r>
    <r>
      <rPr>
        <sz val="20"/>
        <color theme="1"/>
        <rFont val="Lucida Sans"/>
        <family val="2"/>
      </rPr>
      <t>)</t>
    </r>
    <r>
      <rPr>
        <sz val="20"/>
        <color theme="1"/>
        <rFont val="ＭＳ ゴシック"/>
        <family val="3"/>
        <charset val="128"/>
      </rPr>
      <t>分</t>
    </r>
    <rPh sb="0" eb="3">
      <t>ジネンド</t>
    </rPh>
    <rPh sb="4" eb="6">
      <t>カンリョウ</t>
    </rPh>
    <rPh sb="7" eb="9">
      <t>ヨテイ</t>
    </rPh>
    <rPh sb="10" eb="11">
      <t>ブン</t>
    </rPh>
    <phoneticPr fontId="2"/>
  </si>
  <si>
    <t>定額事業</t>
    <rPh sb="0" eb="2">
      <t>テイガク</t>
    </rPh>
    <rPh sb="2" eb="4">
      <t>ジギョウ</t>
    </rPh>
    <phoneticPr fontId="2"/>
  </si>
  <si>
    <t>事業
完了
（予定）
年月日</t>
    <rPh sb="0" eb="2">
      <t>ジギョウ</t>
    </rPh>
    <rPh sb="3" eb="5">
      <t>カンリョウ</t>
    </rPh>
    <rPh sb="7" eb="9">
      <t>ヨテイ</t>
    </rPh>
    <rPh sb="11" eb="13">
      <t>ネンゲツ</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</si>
</sst>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
    <numFmt numFmtId="179" formatCode="#,##0_ ;[Red]\-#,##0\ "/>
    <numFmt numFmtId="180" formatCode="[$-411]ggge&quot;年&quot;m&quot;月&quot;d&quot;日&quot;;@"/>
    <numFmt numFmtId="181" formatCode="0_);\(0\)"/>
  </numFmts>
  <fonts count="69">
    <font>
      <sz val="11"/>
      <color theme="1"/>
      <name val="ＭＳ 明朝"/>
      <family val="2"/>
      <charset val="128"/>
    </font>
    <font>
      <sz val="6"/>
      <name val="ＭＳ 明朝"/>
      <family val="2"/>
      <charset val="128"/>
    </font>
    <font>
      <sz val="6"/>
      <name val="ＭＳ Ｐゴシック"/>
      <family val="3"/>
      <charset val="128"/>
    </font>
    <font>
      <sz val="11"/>
      <color theme="1"/>
      <name val="Lucida Sans"/>
      <family val="2"/>
    </font>
    <font>
      <sz val="11"/>
      <name val="ＭＳ Ｐゴシック"/>
      <family val="3"/>
      <charset val="128"/>
    </font>
    <font>
      <sz val="14"/>
      <name val="Lucida Sans"/>
      <family val="2"/>
    </font>
    <font>
      <sz val="11"/>
      <name val="Lucida Sans"/>
      <family val="2"/>
    </font>
    <font>
      <sz val="24"/>
      <color theme="1"/>
      <name val="Lucida Sans"/>
      <family val="2"/>
    </font>
    <font>
      <sz val="24"/>
      <color theme="1"/>
      <name val="ＭＳ ゴシック"/>
      <family val="3"/>
      <charset val="128"/>
    </font>
    <font>
      <sz val="20"/>
      <color theme="1"/>
      <name val="Lucida Sans"/>
      <family val="2"/>
    </font>
    <font>
      <sz val="20"/>
      <color theme="1"/>
      <name val="ＭＳ Ｐゴシック"/>
      <family val="3"/>
      <charset val="128"/>
    </font>
    <font>
      <b/>
      <sz val="36"/>
      <color theme="1"/>
      <name val="Lucida Sans"/>
      <family val="2"/>
    </font>
    <font>
      <sz val="26"/>
      <color theme="1"/>
      <name val="Lucida Sans"/>
      <family val="2"/>
    </font>
    <font>
      <sz val="16"/>
      <color theme="1"/>
      <name val="Lucida Sans"/>
      <family val="2"/>
    </font>
    <font>
      <sz val="18"/>
      <color theme="1"/>
      <name val="Lucida Sans"/>
      <family val="2"/>
    </font>
    <font>
      <sz val="14"/>
      <color theme="1"/>
      <name val="Lucida Sans"/>
      <family val="2"/>
    </font>
    <font>
      <b/>
      <sz val="22"/>
      <color theme="1"/>
      <name val="Lucida Sans"/>
      <family val="2"/>
    </font>
    <font>
      <b/>
      <sz val="22"/>
      <color theme="1"/>
      <name val="ＭＳ ゴシック"/>
      <family val="3"/>
      <charset val="128"/>
    </font>
    <font>
      <b/>
      <sz val="16"/>
      <color theme="1"/>
      <name val="Lucida Sans"/>
      <family val="2"/>
    </font>
    <font>
      <b/>
      <sz val="20"/>
      <color theme="1"/>
      <name val="Lucida Sans"/>
      <family val="2"/>
    </font>
    <font>
      <sz val="15"/>
      <color theme="1"/>
      <name val="Lucida Sans"/>
      <family val="2"/>
    </font>
    <font>
      <sz val="15"/>
      <color theme="1"/>
      <name val="ＭＳ ゴシック"/>
      <family val="3"/>
      <charset val="128"/>
    </font>
    <font>
      <sz val="22"/>
      <name val="Lucida Sans"/>
      <family val="2"/>
    </font>
    <font>
      <sz val="22"/>
      <name val="ＭＳ ゴシック"/>
      <family val="3"/>
      <charset val="128"/>
    </font>
    <font>
      <sz val="16"/>
      <name val="Lucida Sans"/>
      <family val="2"/>
    </font>
    <font>
      <sz val="20"/>
      <color theme="1"/>
      <name val="ＭＳ ゴシック"/>
      <family val="3"/>
      <charset val="128"/>
    </font>
    <font>
      <sz val="20"/>
      <color rgb="FFFF0000"/>
      <name val="Lucida Sans"/>
      <family val="2"/>
    </font>
    <font>
      <sz val="20"/>
      <name val="ＭＳ ゴシック"/>
      <family val="3"/>
      <charset val="128"/>
    </font>
    <font>
      <sz val="20"/>
      <name val="Lucida Sans"/>
      <family val="2"/>
    </font>
    <font>
      <sz val="20"/>
      <color theme="3"/>
      <name val="Lucida Sans"/>
      <family val="2"/>
    </font>
    <font>
      <b/>
      <sz val="16"/>
      <color theme="3"/>
      <name val="Lucida Sans"/>
      <family val="2"/>
    </font>
    <font>
      <sz val="24"/>
      <color rgb="FFFF0000"/>
      <name val="Lucida Sans"/>
      <family val="2"/>
    </font>
    <font>
      <b/>
      <sz val="20"/>
      <color rgb="FFFF0000"/>
      <name val="Lucida Sans"/>
      <family val="2"/>
    </font>
    <font>
      <sz val="18"/>
      <color theme="1"/>
      <name val="ＭＳ Ｐゴシック"/>
      <family val="3"/>
      <charset val="128"/>
    </font>
    <font>
      <b/>
      <sz val="14"/>
      <color rgb="FFFF0000"/>
      <name val="Lucida Sans"/>
      <family val="2"/>
    </font>
    <font>
      <b/>
      <sz val="14"/>
      <name val="Lucida Sans"/>
      <family val="2"/>
    </font>
    <font>
      <sz val="20"/>
      <name val="ＭＳ Ｐゴシック"/>
      <family val="3"/>
      <charset val="128"/>
    </font>
    <font>
      <sz val="11"/>
      <color rgb="FFFF0000"/>
      <name val="Lucida Sans"/>
      <family val="2"/>
    </font>
    <font>
      <sz val="16"/>
      <color theme="3"/>
      <name val="Lucida Sans"/>
      <family val="2"/>
    </font>
    <font>
      <b/>
      <sz val="11"/>
      <color theme="1"/>
      <name val="Lucida Sans"/>
      <family val="2"/>
    </font>
    <font>
      <b/>
      <sz val="24"/>
      <color theme="1"/>
      <name val="BIZ UDPゴシック"/>
      <family val="3"/>
      <charset val="128"/>
    </font>
    <font>
      <b/>
      <sz val="20"/>
      <color theme="3"/>
      <name val="Lucida Sans"/>
      <family val="2"/>
    </font>
    <font>
      <sz val="22"/>
      <color theme="1"/>
      <name val="Lucida Sans"/>
      <family val="3"/>
    </font>
    <font>
      <sz val="22"/>
      <color theme="1"/>
      <name val="Lucida Sans"/>
      <family val="2"/>
    </font>
    <font>
      <b/>
      <sz val="22"/>
      <color rgb="FFFF0000"/>
      <name val="Lucida Sans"/>
      <family val="2"/>
    </font>
    <font>
      <vertAlign val="superscript"/>
      <sz val="20"/>
      <color theme="1"/>
      <name val="Lucida Sans"/>
      <family val="2"/>
    </font>
    <font>
      <vertAlign val="superscript"/>
      <sz val="20"/>
      <color theme="1"/>
      <name val="ＭＳ ゴシック"/>
      <family val="3"/>
      <charset val="128"/>
    </font>
    <font>
      <sz val="22"/>
      <name val="游ゴシック"/>
      <family val="2"/>
      <charset val="128"/>
    </font>
    <font>
      <sz val="22"/>
      <name val="Lucida Sans"/>
      <family val="3"/>
      <charset val="128"/>
    </font>
    <font>
      <sz val="22"/>
      <name val="Segoe UI Symbol"/>
      <family val="3"/>
    </font>
    <font>
      <sz val="22"/>
      <name val="ＭＳ ゴシック"/>
      <family val="2"/>
      <charset val="128"/>
    </font>
    <font>
      <b/>
      <sz val="22"/>
      <name val="ＭＳ Ｐゴシック"/>
      <family val="3"/>
      <charset val="128"/>
    </font>
    <font>
      <sz val="22"/>
      <name val="ＭＳ Ｐゴシック"/>
      <family val="3"/>
      <charset val="128"/>
    </font>
    <font>
      <sz val="14"/>
      <name val="ＭＳ Ｐゴシック"/>
      <family val="3"/>
      <charset val="128"/>
    </font>
    <font>
      <sz val="16"/>
      <name val="ＭＳ Ｐゴシック"/>
      <family val="3"/>
      <charset val="128"/>
    </font>
    <font>
      <sz val="22"/>
      <name val="ＭＳ Ｐゴシック"/>
      <family val="2"/>
      <charset val="128"/>
    </font>
    <font>
      <sz val="20"/>
      <color theme="1"/>
      <name val="Lucida Sans"/>
      <family val="3"/>
      <charset val="128"/>
    </font>
    <font>
      <vertAlign val="superscript"/>
      <sz val="20"/>
      <color theme="1"/>
      <name val="Yu Gothic"/>
      <family val="2"/>
      <charset val="128"/>
    </font>
    <font>
      <b/>
      <sz val="24"/>
      <name val="BIZ UDPゴシック"/>
      <family val="3"/>
      <charset val="128"/>
    </font>
    <font>
      <sz val="20"/>
      <name val="Lucida Sans"/>
      <family val="3"/>
      <charset val="128"/>
    </font>
    <font>
      <sz val="20"/>
      <name val="Yu Gothic"/>
      <family val="3"/>
      <charset val="128"/>
    </font>
    <font>
      <sz val="20"/>
      <name val="Lucida Sans"/>
      <family val="3"/>
    </font>
    <font>
      <sz val="18"/>
      <name val="ＭＳ ゴシック"/>
      <family val="3"/>
      <charset val="128"/>
    </font>
    <font>
      <sz val="11"/>
      <name val="ＭＳ 明朝"/>
      <family val="2"/>
      <charset val="128"/>
    </font>
    <font>
      <sz val="20"/>
      <name val="Yu Gothic"/>
      <family val="2"/>
      <charset val="128"/>
    </font>
    <font>
      <sz val="20"/>
      <name val="ＭＳ 明朝"/>
      <family val="2"/>
      <charset val="128"/>
    </font>
    <font>
      <sz val="20"/>
      <color theme="1"/>
      <name val="游ゴシック"/>
      <family val="2"/>
      <charset val="128"/>
    </font>
    <font>
      <sz val="20"/>
      <color theme="1"/>
      <name val="Yu Gothic"/>
      <family val="2"/>
      <charset val="128"/>
    </font>
    <font>
      <sz val="20"/>
      <color rgb="FFFF0000"/>
      <name val="Yu Gothic"/>
      <family val="2"/>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139">
    <border>
      <left/>
      <right/>
      <top/>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thin">
        <color auto="1"/>
      </left>
      <right style="medium">
        <color indexed="64"/>
      </right>
      <top/>
      <bottom/>
      <diagonal/>
    </border>
    <border>
      <left style="thin">
        <color auto="1"/>
      </left>
      <right style="medium">
        <color indexed="64"/>
      </right>
      <top style="thin">
        <color auto="1"/>
      </top>
      <bottom/>
      <diagonal/>
    </border>
    <border>
      <left style="thin">
        <color indexed="64"/>
      </left>
      <right/>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top style="thin">
        <color auto="1"/>
      </top>
      <bottom/>
      <diagonal/>
    </border>
    <border>
      <left/>
      <right style="thin">
        <color auto="1"/>
      </right>
      <top style="medium">
        <color auto="1"/>
      </top>
      <bottom/>
      <diagonal/>
    </border>
    <border>
      <left/>
      <right style="thin">
        <color indexed="64"/>
      </right>
      <top/>
      <bottom style="thin">
        <color auto="1"/>
      </bottom>
      <diagonal/>
    </border>
    <border>
      <left style="thin">
        <color indexed="64"/>
      </left>
      <right/>
      <top style="hair">
        <color auto="1"/>
      </top>
      <bottom style="thin">
        <color auto="1"/>
      </bottom>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thin">
        <color indexed="64"/>
      </left>
      <right/>
      <top style="hair">
        <color auto="1"/>
      </top>
      <bottom style="medium">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style="thin">
        <color indexed="64"/>
      </top>
      <bottom style="hair">
        <color indexed="64"/>
      </bottom>
      <diagonal/>
    </border>
    <border diagonalUp="1">
      <left style="thin">
        <color theme="1"/>
      </left>
      <right/>
      <top style="thin">
        <color indexed="64"/>
      </top>
      <bottom style="hair">
        <color indexed="64"/>
      </bottom>
      <diagonal style="thin">
        <color theme="1"/>
      </diagonal>
    </border>
    <border diagonalUp="1">
      <left/>
      <right/>
      <top style="thin">
        <color indexed="64"/>
      </top>
      <bottom style="hair">
        <color indexed="64"/>
      </bottom>
      <diagonal style="thin">
        <color theme="1"/>
      </diagonal>
    </border>
    <border diagonalUp="1">
      <left/>
      <right style="thin">
        <color theme="1"/>
      </right>
      <top style="thin">
        <color indexed="64"/>
      </top>
      <bottom style="hair">
        <color indexed="64"/>
      </bottom>
      <diagonal style="thin">
        <color theme="1"/>
      </diagonal>
    </border>
    <border>
      <left style="thin">
        <color theme="1"/>
      </left>
      <right/>
      <top style="thin">
        <color indexed="64"/>
      </top>
      <bottom style="hair">
        <color indexed="64"/>
      </bottom>
      <diagonal/>
    </border>
    <border>
      <left/>
      <right style="thin">
        <color theme="1"/>
      </right>
      <top style="hair">
        <color indexed="64"/>
      </top>
      <bottom style="thin">
        <color indexed="64"/>
      </bottom>
      <diagonal/>
    </border>
    <border diagonalUp="1">
      <left style="thin">
        <color theme="1"/>
      </left>
      <right/>
      <top style="hair">
        <color indexed="64"/>
      </top>
      <bottom style="thin">
        <color indexed="64"/>
      </bottom>
      <diagonal style="thin">
        <color theme="1"/>
      </diagonal>
    </border>
    <border diagonalUp="1">
      <left/>
      <right/>
      <top style="hair">
        <color indexed="64"/>
      </top>
      <bottom style="thin">
        <color indexed="64"/>
      </bottom>
      <diagonal style="thin">
        <color theme="1"/>
      </diagonal>
    </border>
    <border diagonalUp="1">
      <left/>
      <right style="thin">
        <color theme="1"/>
      </right>
      <top style="hair">
        <color indexed="64"/>
      </top>
      <bottom style="thin">
        <color indexed="64"/>
      </bottom>
      <diagonal style="thin">
        <color theme="1"/>
      </diagonal>
    </border>
    <border>
      <left style="thin">
        <color theme="1"/>
      </left>
      <right/>
      <top style="hair">
        <color indexed="64"/>
      </top>
      <bottom style="thin">
        <color indexed="64"/>
      </bottom>
      <diagonal/>
    </border>
    <border diagonalUp="1">
      <left/>
      <right style="hair">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style="thick">
        <color auto="1"/>
      </top>
      <bottom style="thick">
        <color auto="1"/>
      </bottom>
      <diagonal/>
    </border>
    <border>
      <left/>
      <right style="thick">
        <color auto="1"/>
      </right>
      <top style="thick">
        <color auto="1"/>
      </top>
      <bottom style="thick">
        <color auto="1"/>
      </bottom>
      <diagonal/>
    </border>
    <border>
      <left style="thin">
        <color indexed="64"/>
      </left>
      <right style="hair">
        <color auto="1"/>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hair">
        <color auto="1"/>
      </right>
      <top style="thin">
        <color auto="1"/>
      </top>
      <bottom/>
      <diagonal style="thin">
        <color auto="1"/>
      </diagonal>
    </border>
    <border diagonalUp="1">
      <left/>
      <right style="hair">
        <color auto="1"/>
      </right>
      <top style="hair">
        <color auto="1"/>
      </top>
      <bottom style="thin">
        <color auto="1"/>
      </bottom>
      <diagonal style="thin">
        <color auto="1"/>
      </diagonal>
    </border>
    <border diagonalUp="1">
      <left/>
      <right style="hair">
        <color auto="1"/>
      </right>
      <top/>
      <bottom style="hair">
        <color indexed="64"/>
      </bottom>
      <diagonal style="thin">
        <color auto="1"/>
      </diagonal>
    </border>
    <border diagonalUp="1">
      <left/>
      <right style="hair">
        <color auto="1"/>
      </right>
      <top style="hair">
        <color indexed="64"/>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style="thin">
        <color auto="1"/>
      </top>
      <bottom/>
      <diagonal style="thin">
        <color auto="1"/>
      </diagonal>
    </border>
    <border diagonalUp="1">
      <left/>
      <right style="thin">
        <color auto="1"/>
      </right>
      <top/>
      <bottom style="medium">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thin">
        <color indexed="64"/>
      </right>
      <top/>
      <bottom style="thin">
        <color auto="1"/>
      </bottom>
      <diagonal/>
    </border>
  </borders>
  <cellStyleXfs count="2">
    <xf numFmtId="0" fontId="0" fillId="0" borderId="0">
      <alignment vertical="center"/>
    </xf>
    <xf numFmtId="0" fontId="4" fillId="0" borderId="0">
      <alignment vertical="center"/>
    </xf>
  </cellStyleXfs>
  <cellXfs count="8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177" fontId="3" fillId="0" borderId="0" xfId="0" applyNumberFormat="1" applyFont="1">
      <alignment vertical="center"/>
    </xf>
    <xf numFmtId="176" fontId="3" fillId="0" borderId="0" xfId="0" applyNumberFormat="1" applyFont="1" applyAlignment="1">
      <alignment vertical="center" shrinkToFit="1"/>
    </xf>
    <xf numFmtId="177" fontId="3" fillId="0" borderId="0" xfId="0" applyNumberFormat="1" applyFont="1" applyAlignment="1">
      <alignment horizontal="right" vertical="center"/>
    </xf>
    <xf numFmtId="177" fontId="3" fillId="4" borderId="0" xfId="0" applyNumberFormat="1" applyFont="1" applyFill="1" applyAlignment="1">
      <alignment horizontal="right" vertical="center"/>
    </xf>
    <xf numFmtId="177" fontId="7" fillId="0" borderId="0" xfId="0" applyNumberFormat="1" applyFont="1" applyAlignment="1">
      <alignment horizontal="right" vertical="center"/>
    </xf>
    <xf numFmtId="177" fontId="7" fillId="4" borderId="0" xfId="0" applyNumberFormat="1" applyFont="1" applyFill="1" applyAlignment="1">
      <alignment horizontal="right" vertical="center"/>
    </xf>
    <xf numFmtId="0" fontId="7" fillId="0" borderId="0" xfId="0" applyFont="1">
      <alignment vertical="center"/>
    </xf>
    <xf numFmtId="177" fontId="11" fillId="0" borderId="0" xfId="0" applyNumberFormat="1" applyFont="1" applyAlignment="1">
      <alignment horizontal="right" vertical="center"/>
    </xf>
    <xf numFmtId="177" fontId="11" fillId="4" borderId="0" xfId="0" applyNumberFormat="1" applyFont="1" applyFill="1" applyAlignment="1">
      <alignment horizontal="righ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shrinkToFit="1"/>
    </xf>
    <xf numFmtId="177" fontId="12" fillId="0" borderId="0" xfId="0" applyNumberFormat="1" applyFont="1" applyAlignment="1">
      <alignment horizontal="right" vertical="center"/>
    </xf>
    <xf numFmtId="177" fontId="12" fillId="4" borderId="0" xfId="0" applyNumberFormat="1" applyFont="1" applyFill="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lignment vertical="center"/>
    </xf>
    <xf numFmtId="177" fontId="13" fillId="0" borderId="0" xfId="0" applyNumberFormat="1" applyFont="1" applyAlignment="1">
      <alignment horizontal="right" vertical="center"/>
    </xf>
    <xf numFmtId="177" fontId="13" fillId="4" borderId="0" xfId="0" applyNumberFormat="1" applyFont="1" applyFill="1" applyAlignment="1">
      <alignment horizontal="right" vertical="center"/>
    </xf>
    <xf numFmtId="0" fontId="15" fillId="0" borderId="0" xfId="0" applyFont="1">
      <alignment vertical="center"/>
    </xf>
    <xf numFmtId="0" fontId="13" fillId="0" borderId="0" xfId="0" applyFont="1" applyAlignment="1">
      <alignment vertical="center" shrinkToFit="1"/>
    </xf>
    <xf numFmtId="176" fontId="13" fillId="0" borderId="0" xfId="0" applyNumberFormat="1" applyFont="1" applyAlignment="1">
      <alignment horizontal="center" vertical="center" shrinkToFit="1"/>
    </xf>
    <xf numFmtId="176" fontId="13" fillId="0" borderId="0" xfId="0" applyNumberFormat="1" applyFont="1" applyAlignment="1">
      <alignment vertical="center" shrinkToFit="1"/>
    </xf>
    <xf numFmtId="177" fontId="13" fillId="0" borderId="0" xfId="0" applyNumberFormat="1" applyFont="1">
      <alignment vertical="center"/>
    </xf>
    <xf numFmtId="0" fontId="16" fillId="0" borderId="0" xfId="0" applyFont="1">
      <alignment vertical="center"/>
    </xf>
    <xf numFmtId="0" fontId="18" fillId="0" borderId="0" xfId="0" applyFont="1">
      <alignment vertical="center"/>
    </xf>
    <xf numFmtId="177" fontId="13" fillId="0" borderId="0" xfId="0" applyNumberFormat="1" applyFont="1" applyAlignment="1">
      <alignment horizontal="center" vertical="center"/>
    </xf>
    <xf numFmtId="0" fontId="19" fillId="0" borderId="0" xfId="0" applyFont="1">
      <alignment vertical="center"/>
    </xf>
    <xf numFmtId="177" fontId="15" fillId="0" borderId="0" xfId="0" applyNumberFormat="1" applyFont="1" applyAlignment="1">
      <alignment horizontal="right" vertical="center"/>
    </xf>
    <xf numFmtId="177" fontId="15" fillId="4" borderId="0" xfId="0" applyNumberFormat="1" applyFont="1" applyFill="1" applyAlignment="1">
      <alignment horizontal="right" vertical="center"/>
    </xf>
    <xf numFmtId="0" fontId="13" fillId="0" borderId="0" xfId="0" applyFont="1" applyAlignment="1">
      <alignment horizontal="right" vertical="center" shrinkToFit="1"/>
    </xf>
    <xf numFmtId="0" fontId="13" fillId="0" borderId="0" xfId="0" applyFont="1" applyAlignment="1">
      <alignment horizontal="right" vertical="center"/>
    </xf>
    <xf numFmtId="178" fontId="13" fillId="0" borderId="0" xfId="0" applyNumberFormat="1" applyFont="1" applyAlignment="1">
      <alignment horizontal="center" vertical="center" shrinkToFit="1"/>
    </xf>
    <xf numFmtId="0" fontId="20" fillId="0" borderId="0" xfId="0" applyFont="1" applyAlignment="1">
      <alignment horizontal="left" vertical="center"/>
    </xf>
    <xf numFmtId="178" fontId="24" fillId="0" borderId="0" xfId="0" applyNumberFormat="1" applyFont="1" applyAlignment="1">
      <alignment horizontal="center" vertical="center" shrinkToFit="1"/>
    </xf>
    <xf numFmtId="0" fontId="24" fillId="0" borderId="0" xfId="0" applyFont="1">
      <alignment vertical="center"/>
    </xf>
    <xf numFmtId="0" fontId="13" fillId="0" borderId="0" xfId="0" applyFont="1" applyAlignment="1">
      <alignment horizontal="left" vertical="center"/>
    </xf>
    <xf numFmtId="0" fontId="6" fillId="0" borderId="0" xfId="0" applyFont="1">
      <alignment vertical="center"/>
    </xf>
    <xf numFmtId="0" fontId="9" fillId="0" borderId="0" xfId="0" applyFont="1" applyAlignment="1">
      <alignment horizontal="left" vertical="center" wrapText="1" shrinkToFit="1"/>
    </xf>
    <xf numFmtId="0" fontId="9" fillId="0" borderId="0" xfId="0" applyFont="1">
      <alignment vertical="center"/>
    </xf>
    <xf numFmtId="180" fontId="9" fillId="0" borderId="0" xfId="0" applyNumberFormat="1" applyFont="1" applyAlignment="1">
      <alignment horizontal="center" vertical="center" shrinkToFit="1"/>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9" fillId="0" borderId="0" xfId="0" applyFont="1" applyAlignment="1">
      <alignment horizontal="center" vertical="center"/>
    </xf>
    <xf numFmtId="56" fontId="9" fillId="0" borderId="0" xfId="0" applyNumberFormat="1" applyFont="1" applyAlignment="1">
      <alignment horizontal="center" vertical="center" shrinkToFit="1"/>
    </xf>
    <xf numFmtId="0" fontId="26" fillId="0" borderId="1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28" fillId="0" borderId="0" xfId="0" applyFont="1" applyAlignment="1">
      <alignment horizontal="left" vertical="center"/>
    </xf>
    <xf numFmtId="0" fontId="22" fillId="0" borderId="0" xfId="0" applyFont="1">
      <alignment vertical="center"/>
    </xf>
    <xf numFmtId="176" fontId="3" fillId="0" borderId="0" xfId="0" applyNumberFormat="1" applyFont="1" applyAlignment="1">
      <alignment horizontal="center" vertical="center" shrinkToFit="1"/>
    </xf>
    <xf numFmtId="0" fontId="6" fillId="0" borderId="0" xfId="0" applyFont="1" applyAlignment="1">
      <alignment vertical="center" shrinkToFit="1"/>
    </xf>
    <xf numFmtId="177" fontId="6" fillId="0" borderId="0" xfId="0" applyNumberFormat="1" applyFont="1">
      <alignment vertical="center"/>
    </xf>
    <xf numFmtId="0" fontId="6" fillId="0" borderId="0" xfId="0" applyFont="1" applyAlignment="1">
      <alignment horizontal="center" vertical="center"/>
    </xf>
    <xf numFmtId="176" fontId="6" fillId="0" borderId="0" xfId="0" applyNumberFormat="1" applyFont="1" applyAlignment="1">
      <alignment horizontal="center" vertical="center" shrinkToFit="1"/>
    </xf>
    <xf numFmtId="176" fontId="6" fillId="0" borderId="0" xfId="0" applyNumberFormat="1" applyFont="1" applyAlignment="1">
      <alignment vertical="center" shrinkToFit="1"/>
    </xf>
    <xf numFmtId="177" fontId="6" fillId="0" borderId="0" xfId="0" applyNumberFormat="1" applyFont="1" applyAlignment="1">
      <alignment horizontal="right" vertical="center"/>
    </xf>
    <xf numFmtId="177" fontId="6" fillId="4" borderId="0" xfId="0" applyNumberFormat="1" applyFont="1" applyFill="1" applyAlignment="1">
      <alignment horizontal="right" vertical="center"/>
    </xf>
    <xf numFmtId="0" fontId="9" fillId="0" borderId="4" xfId="0" applyFont="1" applyBorder="1" applyAlignment="1">
      <alignment horizontal="center" vertical="center"/>
    </xf>
    <xf numFmtId="0" fontId="9" fillId="0" borderId="22" xfId="0" applyFont="1" applyBorder="1" applyAlignment="1">
      <alignment horizontal="right" vertical="center" shrinkToFit="1"/>
    </xf>
    <xf numFmtId="177" fontId="28" fillId="0" borderId="22" xfId="0" applyNumberFormat="1"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6" xfId="0" applyFont="1" applyBorder="1" applyAlignment="1">
      <alignment horizontal="right" vertical="center" shrinkToFit="1"/>
    </xf>
    <xf numFmtId="177" fontId="9" fillId="0" borderId="21" xfId="0" applyNumberFormat="1" applyFont="1" applyBorder="1" applyAlignment="1">
      <alignment horizontal="center" vertical="center" shrinkToFit="1"/>
    </xf>
    <xf numFmtId="177" fontId="9" fillId="0" borderId="20" xfId="0" applyNumberFormat="1" applyFont="1" applyBorder="1" applyAlignment="1">
      <alignment horizontal="center" vertical="center" shrinkToFit="1"/>
    </xf>
    <xf numFmtId="0" fontId="9" fillId="0" borderId="73" xfId="0" applyFont="1" applyBorder="1" applyAlignment="1">
      <alignment horizontal="right" vertical="center" shrinkToFit="1"/>
    </xf>
    <xf numFmtId="177" fontId="28" fillId="0" borderId="73" xfId="0" applyNumberFormat="1" applyFont="1" applyBorder="1" applyAlignment="1">
      <alignment horizontal="center" vertical="center" shrinkToFit="1"/>
    </xf>
    <xf numFmtId="0" fontId="9" fillId="0" borderId="62" xfId="0" applyFont="1" applyBorder="1" applyAlignment="1">
      <alignment horizontal="right" vertical="center" shrinkToFit="1"/>
    </xf>
    <xf numFmtId="0" fontId="9" fillId="0" borderId="60" xfId="0" applyFont="1" applyBorder="1" applyAlignment="1">
      <alignment horizontal="right" vertical="center" shrinkToFit="1"/>
    </xf>
    <xf numFmtId="177" fontId="9" fillId="0" borderId="74" xfId="0" applyNumberFormat="1" applyFont="1" applyBorder="1" applyAlignment="1">
      <alignment horizontal="center" vertical="center" shrinkToFit="1"/>
    </xf>
    <xf numFmtId="177" fontId="9" fillId="0" borderId="62" xfId="0" applyNumberFormat="1" applyFont="1" applyBorder="1" applyAlignment="1">
      <alignment horizontal="center" vertical="center" shrinkToFit="1"/>
    </xf>
    <xf numFmtId="0" fontId="9" fillId="0" borderId="27" xfId="0" applyFont="1" applyBorder="1" applyAlignment="1">
      <alignment horizontal="right" vertical="center" shrinkToFit="1"/>
    </xf>
    <xf numFmtId="0" fontId="9" fillId="0" borderId="82" xfId="0" applyFont="1" applyBorder="1" applyAlignment="1">
      <alignment horizontal="right" vertical="center" shrinkToFit="1"/>
    </xf>
    <xf numFmtId="0" fontId="9" fillId="0" borderId="50" xfId="0" applyFont="1" applyBorder="1" applyAlignment="1">
      <alignment horizontal="right" vertical="center" shrinkToFit="1"/>
    </xf>
    <xf numFmtId="0" fontId="9" fillId="0" borderId="31" xfId="0" applyFont="1" applyBorder="1" applyAlignment="1">
      <alignment horizontal="right" vertical="center" shrinkToFit="1"/>
    </xf>
    <xf numFmtId="0" fontId="9" fillId="0" borderId="90" xfId="0" applyFont="1" applyBorder="1" applyAlignment="1">
      <alignment horizontal="right" vertical="center" shrinkToFit="1"/>
    </xf>
    <xf numFmtId="0" fontId="9" fillId="0" borderId="51" xfId="0" applyFont="1" applyBorder="1" applyAlignment="1">
      <alignment horizontal="right" vertical="center" shrinkToFit="1"/>
    </xf>
    <xf numFmtId="0" fontId="9" fillId="0" borderId="92" xfId="0" applyFont="1" applyBorder="1" applyAlignment="1">
      <alignment horizontal="right" vertical="center" shrinkToFit="1"/>
    </xf>
    <xf numFmtId="0" fontId="9" fillId="0" borderId="93" xfId="0" applyFont="1" applyBorder="1" applyAlignment="1">
      <alignment horizontal="right" vertical="center" shrinkToFit="1"/>
    </xf>
    <xf numFmtId="0" fontId="9" fillId="0" borderId="58" xfId="0" applyFont="1" applyBorder="1" applyAlignment="1">
      <alignment horizontal="right" vertical="center" shrinkToFit="1"/>
    </xf>
    <xf numFmtId="177" fontId="9" fillId="0" borderId="27" xfId="0" applyNumberFormat="1" applyFont="1" applyBorder="1" applyAlignment="1">
      <alignment horizontal="left" vertical="center" shrinkToFit="1"/>
    </xf>
    <xf numFmtId="0" fontId="9" fillId="0" borderId="27" xfId="0" applyFont="1" applyBorder="1" applyAlignment="1">
      <alignment vertical="center" shrinkToFit="1"/>
    </xf>
    <xf numFmtId="0" fontId="9" fillId="0" borderId="50" xfId="0" applyFont="1" applyBorder="1" applyAlignment="1">
      <alignment vertical="center" shrinkToFit="1"/>
    </xf>
    <xf numFmtId="0" fontId="9" fillId="0" borderId="18" xfId="0" applyFont="1" applyBorder="1" applyAlignment="1">
      <alignment horizontal="center" vertical="center"/>
    </xf>
    <xf numFmtId="177" fontId="9" fillId="0" borderId="31" xfId="0" applyNumberFormat="1" applyFont="1" applyBorder="1" applyAlignment="1">
      <alignment vertical="center" shrinkToFit="1"/>
    </xf>
    <xf numFmtId="0" fontId="9" fillId="0" borderId="31" xfId="0" applyFont="1" applyBorder="1" applyAlignment="1">
      <alignment vertical="center" shrinkToFit="1"/>
    </xf>
    <xf numFmtId="0" fontId="9" fillId="0" borderId="51" xfId="0" applyFont="1" applyBorder="1" applyAlignment="1">
      <alignment vertical="center" shrinkToFit="1"/>
    </xf>
    <xf numFmtId="0" fontId="5" fillId="0" borderId="0" xfId="0" applyFont="1">
      <alignment vertical="center"/>
    </xf>
    <xf numFmtId="0" fontId="28" fillId="0" borderId="0" xfId="0" applyFont="1">
      <alignment vertical="center"/>
    </xf>
    <xf numFmtId="0" fontId="30" fillId="0" borderId="0" xfId="0" applyFont="1" applyAlignment="1">
      <alignment horizontal="center" vertical="center"/>
    </xf>
    <xf numFmtId="0" fontId="26" fillId="0" borderId="3" xfId="0" applyFont="1" applyBorder="1" applyAlignment="1">
      <alignment horizontal="center" vertical="center" shrinkToFit="1"/>
    </xf>
    <xf numFmtId="0" fontId="26" fillId="0" borderId="0" xfId="0" applyFont="1" applyAlignment="1">
      <alignment horizontal="center" vertical="center" shrinkToFit="1"/>
    </xf>
    <xf numFmtId="0" fontId="26" fillId="0" borderId="4" xfId="0" applyFont="1" applyBorder="1" applyAlignment="1">
      <alignment horizontal="center" vertical="center" shrinkToFit="1"/>
    </xf>
    <xf numFmtId="0" fontId="28" fillId="0" borderId="8" xfId="0" applyFont="1" applyBorder="1" applyAlignment="1">
      <alignment horizontal="left" vertical="center" shrinkToFit="1"/>
    </xf>
    <xf numFmtId="0" fontId="28" fillId="0" borderId="63" xfId="0" applyFont="1" applyBorder="1" applyAlignment="1">
      <alignment horizontal="left" vertical="center" shrinkToFit="1"/>
    </xf>
    <xf numFmtId="0" fontId="28" fillId="0" borderId="25" xfId="0" applyFont="1" applyBorder="1" applyAlignment="1">
      <alignment horizontal="left" vertical="center" shrinkToFit="1"/>
    </xf>
    <xf numFmtId="0" fontId="28" fillId="0" borderId="28" xfId="0" applyFont="1" applyBorder="1" applyAlignment="1">
      <alignment horizontal="left" vertical="center" shrinkToFit="1"/>
    </xf>
    <xf numFmtId="0" fontId="28" fillId="0" borderId="59" xfId="0" applyFont="1" applyBorder="1" applyAlignment="1">
      <alignment horizontal="left" vertical="center" shrinkToFit="1"/>
    </xf>
    <xf numFmtId="0" fontId="9" fillId="0" borderId="2" xfId="0" applyFont="1" applyBorder="1" applyAlignment="1">
      <alignment horizontal="center" vertical="center"/>
    </xf>
    <xf numFmtId="177" fontId="9" fillId="0" borderId="82" xfId="0" applyNumberFormat="1" applyFont="1" applyBorder="1" applyAlignment="1">
      <alignment horizontal="center" vertical="center" shrinkToFit="1"/>
    </xf>
    <xf numFmtId="177" fontId="9" fillId="0" borderId="90" xfId="0" applyNumberFormat="1" applyFont="1" applyBorder="1" applyAlignment="1">
      <alignment horizontal="center" vertical="center" shrinkToFit="1"/>
    </xf>
    <xf numFmtId="177" fontId="9" fillId="0" borderId="93" xfId="0" applyNumberFormat="1" applyFont="1" applyBorder="1" applyAlignment="1">
      <alignment horizontal="center" vertical="center" shrinkToFit="1"/>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26" fillId="0" borderId="7" xfId="0" applyFont="1" applyBorder="1" applyAlignment="1">
      <alignment horizontal="center" vertical="center" wrapText="1"/>
    </xf>
    <xf numFmtId="0" fontId="3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wrapText="1"/>
    </xf>
    <xf numFmtId="0" fontId="22" fillId="0" borderId="0" xfId="0" applyFont="1" applyAlignment="1">
      <alignment horizontal="left" vertical="center"/>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0" xfId="0" applyFont="1" applyAlignment="1">
      <alignment horizontal="center" vertical="center"/>
    </xf>
    <xf numFmtId="0" fontId="9" fillId="0" borderId="12" xfId="0" applyFont="1" applyBorder="1" applyAlignment="1">
      <alignment horizontal="center" vertical="center"/>
    </xf>
    <xf numFmtId="0" fontId="32" fillId="0" borderId="3" xfId="0" applyFont="1" applyBorder="1" applyAlignment="1">
      <alignment horizontal="center" vertical="center" shrinkToFit="1"/>
    </xf>
    <xf numFmtId="0" fontId="32" fillId="0" borderId="0" xfId="0" applyFont="1" applyAlignment="1">
      <alignment horizontal="center" vertical="center" shrinkToFit="1"/>
    </xf>
    <xf numFmtId="0" fontId="32" fillId="0" borderId="4" xfId="0" applyFont="1" applyBorder="1" applyAlignment="1">
      <alignment horizontal="center" vertical="center" shrinkToFit="1"/>
    </xf>
    <xf numFmtId="0" fontId="14" fillId="0" borderId="0" xfId="0" applyFont="1" applyAlignment="1">
      <alignment horizontal="center" vertical="center" shrinkToFit="1"/>
    </xf>
    <xf numFmtId="0" fontId="9" fillId="0" borderId="3" xfId="0" applyFont="1" applyBorder="1" applyAlignment="1">
      <alignment horizontal="center" vertical="center"/>
    </xf>
    <xf numFmtId="0" fontId="7" fillId="0" borderId="0" xfId="0" applyFont="1" applyAlignment="1">
      <alignment horizontal="center" vertical="center"/>
    </xf>
    <xf numFmtId="0" fontId="28" fillId="0" borderId="19" xfId="0" applyFont="1" applyBorder="1" applyAlignment="1">
      <alignment horizontal="center" vertical="center" wrapText="1" shrinkToFit="1"/>
    </xf>
    <xf numFmtId="0" fontId="28" fillId="0" borderId="29" xfId="0" applyFont="1" applyBorder="1" applyAlignment="1">
      <alignment horizontal="center" vertical="center" wrapText="1" shrinkToFit="1"/>
    </xf>
    <xf numFmtId="177" fontId="28" fillId="0" borderId="23" xfId="0" applyNumberFormat="1" applyFont="1" applyBorder="1" applyAlignment="1">
      <alignment horizontal="center" vertical="center" shrinkToFit="1"/>
    </xf>
    <xf numFmtId="177" fontId="9" fillId="0" borderId="121" xfId="0" applyNumberFormat="1" applyFont="1" applyBorder="1" applyAlignment="1">
      <alignment horizontal="center" vertical="center" shrinkToFit="1"/>
    </xf>
    <xf numFmtId="177" fontId="9" fillId="0" borderId="65" xfId="0" applyNumberFormat="1" applyFont="1" applyBorder="1" applyAlignment="1">
      <alignment horizontal="center" vertical="center" shrinkToFit="1"/>
    </xf>
    <xf numFmtId="177" fontId="28" fillId="0" borderId="31" xfId="0" applyNumberFormat="1" applyFont="1" applyBorder="1" applyAlignment="1">
      <alignment horizontal="center" vertical="center" shrinkToFit="1"/>
    </xf>
    <xf numFmtId="177" fontId="9" fillId="0" borderId="30" xfId="0" applyNumberFormat="1"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26" fillId="0" borderId="20" xfId="0" applyNumberFormat="1" applyFont="1" applyBorder="1" applyAlignment="1">
      <alignment horizontal="right" vertical="center" shrinkToFit="1"/>
    </xf>
    <xf numFmtId="177" fontId="26" fillId="0" borderId="90" xfId="0" applyNumberFormat="1" applyFont="1" applyBorder="1" applyAlignment="1">
      <alignment horizontal="right" vertical="center" shrinkToFit="1"/>
    </xf>
    <xf numFmtId="177" fontId="26" fillId="0" borderId="65" xfId="0" applyNumberFormat="1" applyFont="1" applyBorder="1" applyAlignment="1">
      <alignment horizontal="right" vertical="center" shrinkToFit="1"/>
    </xf>
    <xf numFmtId="177" fontId="26" fillId="0" borderId="62" xfId="0" applyNumberFormat="1" applyFont="1" applyBorder="1" applyAlignment="1">
      <alignment horizontal="right" vertical="center" shrinkToFit="1"/>
    </xf>
    <xf numFmtId="177" fontId="26" fillId="0" borderId="72" xfId="0" applyNumberFormat="1" applyFont="1" applyBorder="1" applyAlignment="1">
      <alignment horizontal="right" vertical="center" shrinkToFit="1"/>
    </xf>
    <xf numFmtId="177" fontId="26" fillId="0" borderId="91" xfId="0" applyNumberFormat="1" applyFont="1" applyBorder="1" applyAlignment="1">
      <alignment horizontal="right" vertical="center" shrinkToFit="1"/>
    </xf>
    <xf numFmtId="177" fontId="26" fillId="0" borderId="95" xfId="0" applyNumberFormat="1" applyFont="1" applyBorder="1" applyAlignment="1">
      <alignment horizontal="right" vertical="center" shrinkToFit="1"/>
    </xf>
    <xf numFmtId="177" fontId="26" fillId="0" borderId="75" xfId="0" applyNumberFormat="1" applyFont="1" applyBorder="1" applyAlignment="1">
      <alignment horizontal="right" vertical="center" shrinkToFit="1"/>
    </xf>
    <xf numFmtId="177" fontId="26" fillId="0" borderId="83" xfId="0" applyNumberFormat="1" applyFont="1" applyBorder="1" applyAlignment="1">
      <alignment horizontal="right" vertical="center" shrinkToFit="1"/>
    </xf>
    <xf numFmtId="0" fontId="32" fillId="0" borderId="0" xfId="0" applyFont="1" applyAlignment="1">
      <alignment horizontal="center" vertical="center" wrapText="1"/>
    </xf>
    <xf numFmtId="0" fontId="9" fillId="0" borderId="42" xfId="0" applyFont="1" applyBorder="1" applyAlignment="1">
      <alignment horizontal="center" vertical="center"/>
    </xf>
    <xf numFmtId="0" fontId="9" fillId="3" borderId="27" xfId="0" applyFont="1" applyFill="1" applyBorder="1" applyAlignment="1">
      <alignment horizontal="right" vertical="center" shrinkToFit="1"/>
    </xf>
    <xf numFmtId="177" fontId="28" fillId="3" borderId="27" xfId="0" applyNumberFormat="1" applyFont="1" applyFill="1" applyBorder="1" applyAlignment="1">
      <alignment horizontal="center" vertical="center" shrinkToFit="1"/>
    </xf>
    <xf numFmtId="0" fontId="28" fillId="3" borderId="25" xfId="0" applyFont="1" applyFill="1" applyBorder="1" applyAlignment="1">
      <alignment horizontal="left" vertical="center" shrinkToFit="1"/>
    </xf>
    <xf numFmtId="0" fontId="9" fillId="3" borderId="82" xfId="0" applyFont="1" applyFill="1" applyBorder="1" applyAlignment="1">
      <alignment horizontal="right" vertical="center" shrinkToFit="1"/>
    </xf>
    <xf numFmtId="0" fontId="9" fillId="3" borderId="50" xfId="0" applyFont="1" applyFill="1" applyBorder="1" applyAlignment="1">
      <alignment horizontal="right" vertical="center" shrinkToFit="1"/>
    </xf>
    <xf numFmtId="0" fontId="9" fillId="3" borderId="25" xfId="0" applyFont="1" applyFill="1" applyBorder="1" applyAlignment="1">
      <alignment horizontal="center" vertical="center" shrinkToFit="1"/>
    </xf>
    <xf numFmtId="177" fontId="9" fillId="3" borderId="21" xfId="0" applyNumberFormat="1" applyFont="1" applyFill="1" applyBorder="1" applyAlignment="1">
      <alignment horizontal="center" vertical="center" shrinkToFit="1"/>
    </xf>
    <xf numFmtId="177" fontId="9" fillId="3" borderId="20" xfId="0" applyNumberFormat="1" applyFont="1" applyFill="1" applyBorder="1" applyAlignment="1">
      <alignment horizontal="center" vertical="center" shrinkToFit="1"/>
    </xf>
    <xf numFmtId="177" fontId="26" fillId="3" borderId="83" xfId="0" applyNumberFormat="1" applyFont="1" applyFill="1" applyBorder="1" applyAlignment="1">
      <alignment horizontal="right" vertical="center" shrinkToFit="1"/>
    </xf>
    <xf numFmtId="177" fontId="9" fillId="3" borderId="82" xfId="0" applyNumberFormat="1" applyFont="1" applyFill="1" applyBorder="1" applyAlignment="1">
      <alignment horizontal="center" vertical="center" shrinkToFit="1"/>
    </xf>
    <xf numFmtId="0" fontId="9" fillId="3" borderId="31" xfId="0" applyFont="1" applyFill="1" applyBorder="1" applyAlignment="1">
      <alignment horizontal="right" vertical="center" shrinkToFit="1"/>
    </xf>
    <xf numFmtId="177" fontId="28" fillId="3" borderId="23" xfId="0" applyNumberFormat="1" applyFont="1" applyFill="1" applyBorder="1" applyAlignment="1">
      <alignment horizontal="center" vertical="center" shrinkToFit="1"/>
    </xf>
    <xf numFmtId="0" fontId="28" fillId="3" borderId="28" xfId="0" applyFont="1" applyFill="1" applyBorder="1" applyAlignment="1">
      <alignment horizontal="left" vertical="center" shrinkToFit="1"/>
    </xf>
    <xf numFmtId="0" fontId="9" fillId="3" borderId="90" xfId="0" applyFont="1" applyFill="1" applyBorder="1" applyAlignment="1">
      <alignment horizontal="right" vertical="center" shrinkToFit="1"/>
    </xf>
    <xf numFmtId="0" fontId="9" fillId="3" borderId="51" xfId="0" applyFont="1" applyFill="1" applyBorder="1" applyAlignment="1">
      <alignment horizontal="right" vertical="center" shrinkToFit="1"/>
    </xf>
    <xf numFmtId="0" fontId="9" fillId="3" borderId="28" xfId="0" applyFont="1" applyFill="1" applyBorder="1" applyAlignment="1">
      <alignment horizontal="center" vertical="center" shrinkToFit="1"/>
    </xf>
    <xf numFmtId="177" fontId="9" fillId="3" borderId="74" xfId="0" applyNumberFormat="1" applyFont="1" applyFill="1" applyBorder="1" applyAlignment="1">
      <alignment horizontal="center" vertical="center" shrinkToFit="1"/>
    </xf>
    <xf numFmtId="177" fontId="9" fillId="3" borderId="62" xfId="0" applyNumberFormat="1" applyFont="1" applyFill="1" applyBorder="1" applyAlignment="1">
      <alignment horizontal="center" vertical="center" shrinkToFit="1"/>
    </xf>
    <xf numFmtId="177" fontId="9" fillId="3" borderId="90" xfId="0" applyNumberFormat="1" applyFont="1" applyFill="1" applyBorder="1" applyAlignment="1">
      <alignment horizontal="center" vertical="center" shrinkToFit="1"/>
    </xf>
    <xf numFmtId="0" fontId="9" fillId="5" borderId="27" xfId="0" applyFont="1" applyFill="1" applyBorder="1" applyAlignment="1">
      <alignment horizontal="right" vertical="center" shrinkToFit="1"/>
    </xf>
    <xf numFmtId="177" fontId="9" fillId="5" borderId="22" xfId="0" applyNumberFormat="1" applyFont="1" applyFill="1" applyBorder="1" applyAlignment="1">
      <alignment horizontal="center" vertical="center" shrinkToFit="1"/>
    </xf>
    <xf numFmtId="0" fontId="9" fillId="5" borderId="27" xfId="0" applyFont="1" applyFill="1" applyBorder="1" applyAlignment="1">
      <alignment horizontal="left" vertical="center" shrinkToFit="1"/>
    </xf>
    <xf numFmtId="0" fontId="28" fillId="5" borderId="25" xfId="0" applyFont="1" applyFill="1" applyBorder="1" applyAlignment="1">
      <alignment horizontal="left" vertical="center" shrinkToFit="1"/>
    </xf>
    <xf numFmtId="0" fontId="9" fillId="5" borderId="82" xfId="0" applyFont="1" applyFill="1" applyBorder="1" applyAlignment="1">
      <alignment horizontal="right" vertical="center" shrinkToFit="1"/>
    </xf>
    <xf numFmtId="0" fontId="9" fillId="5" borderId="50" xfId="0" applyFont="1" applyFill="1" applyBorder="1" applyAlignment="1">
      <alignment horizontal="right" vertical="center" shrinkToFit="1"/>
    </xf>
    <xf numFmtId="0" fontId="9" fillId="5" borderId="25" xfId="0" applyFont="1" applyFill="1" applyBorder="1" applyAlignment="1">
      <alignment horizontal="center" vertical="center" shrinkToFit="1"/>
    </xf>
    <xf numFmtId="177" fontId="9" fillId="5" borderId="21" xfId="0" applyNumberFormat="1" applyFont="1" applyFill="1" applyBorder="1" applyAlignment="1">
      <alignment horizontal="center" vertical="center" shrinkToFit="1"/>
    </xf>
    <xf numFmtId="177" fontId="9" fillId="5" borderId="20" xfId="0" applyNumberFormat="1" applyFont="1" applyFill="1" applyBorder="1" applyAlignment="1">
      <alignment horizontal="right" vertical="center" shrinkToFit="1"/>
    </xf>
    <xf numFmtId="177" fontId="9" fillId="5" borderId="20" xfId="0" applyNumberFormat="1" applyFont="1" applyFill="1" applyBorder="1" applyAlignment="1">
      <alignment horizontal="center" vertical="center" shrinkToFit="1"/>
    </xf>
    <xf numFmtId="177" fontId="9" fillId="5" borderId="83" xfId="0" applyNumberFormat="1" applyFont="1" applyFill="1" applyBorder="1" applyAlignment="1">
      <alignment horizontal="right" vertical="center" shrinkToFit="1"/>
    </xf>
    <xf numFmtId="177" fontId="9" fillId="5" borderId="82" xfId="0" applyNumberFormat="1" applyFont="1" applyFill="1" applyBorder="1" applyAlignment="1">
      <alignment horizontal="center" vertical="center" shrinkToFit="1"/>
    </xf>
    <xf numFmtId="0" fontId="9" fillId="5" borderId="37" xfId="0" applyFont="1" applyFill="1" applyBorder="1" applyAlignment="1">
      <alignment horizontal="right" vertical="center" shrinkToFit="1"/>
    </xf>
    <xf numFmtId="177" fontId="9" fillId="5" borderId="37" xfId="0" applyNumberFormat="1" applyFont="1" applyFill="1" applyBorder="1" applyAlignment="1">
      <alignment horizontal="center" vertical="center" shrinkToFit="1"/>
    </xf>
    <xf numFmtId="0" fontId="9" fillId="5" borderId="47" xfId="0" applyFont="1" applyFill="1" applyBorder="1" applyAlignment="1">
      <alignment horizontal="left" vertical="center" shrinkToFit="1"/>
    </xf>
    <xf numFmtId="0" fontId="28" fillId="5" borderId="46" xfId="0" applyFont="1" applyFill="1" applyBorder="1" applyAlignment="1">
      <alignment horizontal="left" vertical="center" shrinkToFit="1"/>
    </xf>
    <xf numFmtId="0" fontId="9" fillId="5" borderId="48" xfId="0" applyFont="1" applyFill="1" applyBorder="1" applyAlignment="1">
      <alignment horizontal="right" vertical="center" shrinkToFit="1"/>
    </xf>
    <xf numFmtId="0" fontId="9" fillId="5" borderId="40" xfId="0" applyFont="1" applyFill="1" applyBorder="1" applyAlignment="1">
      <alignment horizontal="right" vertical="center" shrinkToFit="1"/>
    </xf>
    <xf numFmtId="0" fontId="9" fillId="5" borderId="46" xfId="0" applyFont="1" applyFill="1" applyBorder="1" applyAlignment="1">
      <alignment horizontal="center" vertical="center" shrinkToFit="1"/>
    </xf>
    <xf numFmtId="177" fontId="9" fillId="5" borderId="56" xfId="0" applyNumberFormat="1" applyFont="1" applyFill="1" applyBorder="1" applyAlignment="1">
      <alignment horizontal="center" vertical="center" shrinkToFit="1"/>
    </xf>
    <xf numFmtId="177" fontId="9" fillId="5" borderId="36" xfId="0" applyNumberFormat="1" applyFont="1" applyFill="1" applyBorder="1" applyAlignment="1">
      <alignment horizontal="right" vertical="center" shrinkToFit="1"/>
    </xf>
    <xf numFmtId="177" fontId="9" fillId="5" borderId="36" xfId="0" applyNumberFormat="1" applyFont="1" applyFill="1" applyBorder="1" applyAlignment="1">
      <alignment horizontal="center" vertical="center" shrinkToFit="1"/>
    </xf>
    <xf numFmtId="0" fontId="51" fillId="0" borderId="0" xfId="0" applyFont="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4" fillId="0" borderId="0" xfId="0" applyFont="1">
      <alignment vertical="center"/>
    </xf>
    <xf numFmtId="0" fontId="54" fillId="0" borderId="0" xfId="0" applyFont="1" applyAlignment="1">
      <alignment vertical="center" shrinkToFit="1"/>
    </xf>
    <xf numFmtId="177" fontId="54" fillId="0" borderId="0" xfId="0" applyNumberFormat="1" applyFont="1">
      <alignment vertical="center"/>
    </xf>
    <xf numFmtId="0" fontId="54" fillId="0" borderId="0" xfId="0" applyFont="1" applyAlignment="1">
      <alignment horizontal="right" vertical="center"/>
    </xf>
    <xf numFmtId="0" fontId="54" fillId="0" borderId="0" xfId="0" applyFont="1" applyAlignment="1">
      <alignment horizontal="right" vertical="center" shrinkToFit="1"/>
    </xf>
    <xf numFmtId="0" fontId="54" fillId="0" borderId="0" xfId="0" applyFont="1" applyAlignment="1">
      <alignment horizontal="center" vertical="center"/>
    </xf>
    <xf numFmtId="176" fontId="54" fillId="0" borderId="0" xfId="0" applyNumberFormat="1" applyFont="1" applyAlignment="1">
      <alignment horizontal="center" vertical="center" shrinkToFit="1"/>
    </xf>
    <xf numFmtId="176" fontId="54" fillId="0" borderId="0" xfId="0" applyNumberFormat="1" applyFont="1" applyAlignment="1">
      <alignment vertical="center" shrinkToFit="1"/>
    </xf>
    <xf numFmtId="0" fontId="36" fillId="0" borderId="0" xfId="0" applyFont="1">
      <alignment vertical="center"/>
    </xf>
    <xf numFmtId="0" fontId="52" fillId="0" borderId="0" xfId="0" applyFont="1" applyAlignment="1">
      <alignment vertical="center" shrinkToFit="1"/>
    </xf>
    <xf numFmtId="177" fontId="52" fillId="0" borderId="0" xfId="0" applyNumberFormat="1" applyFont="1" applyAlignment="1">
      <alignment horizontal="right" vertical="center"/>
    </xf>
    <xf numFmtId="0" fontId="52" fillId="0" borderId="0" xfId="0" applyFont="1" applyAlignment="1">
      <alignment horizontal="right" vertical="center"/>
    </xf>
    <xf numFmtId="0" fontId="52" fillId="0" borderId="0" xfId="0" applyFont="1" applyAlignment="1">
      <alignment horizontal="right" vertical="center" shrinkToFit="1"/>
    </xf>
    <xf numFmtId="176" fontId="52" fillId="0" borderId="0" xfId="0" applyNumberFormat="1" applyFont="1" applyAlignment="1">
      <alignment horizontal="center" vertical="center" shrinkToFit="1"/>
    </xf>
    <xf numFmtId="176" fontId="52" fillId="0" borderId="0" xfId="0" applyNumberFormat="1" applyFont="1" applyAlignment="1">
      <alignment vertical="center" shrinkToFit="1"/>
    </xf>
    <xf numFmtId="0" fontId="52" fillId="0" borderId="0" xfId="0" applyFont="1" applyAlignment="1">
      <alignment horizontal="left" vertical="top"/>
    </xf>
    <xf numFmtId="0" fontId="52" fillId="0" borderId="0" xfId="0" applyFont="1" applyAlignment="1">
      <alignment horizontal="left" vertical="top" wrapText="1"/>
    </xf>
    <xf numFmtId="177" fontId="26" fillId="0" borderId="11"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45" xfId="0" applyFont="1" applyBorder="1" applyAlignment="1">
      <alignment horizontal="center" vertical="center" wrapText="1"/>
    </xf>
    <xf numFmtId="177" fontId="26" fillId="0" borderId="9" xfId="0" applyNumberFormat="1" applyFont="1" applyBorder="1" applyAlignment="1">
      <alignment horizontal="center" vertical="center" wrapText="1" shrinkToFit="1"/>
    </xf>
    <xf numFmtId="177" fontId="26" fillId="0" borderId="1" xfId="0" applyNumberFormat="1" applyFont="1" applyBorder="1" applyAlignment="1">
      <alignment horizontal="center" vertical="center" wrapText="1" shrinkToFit="1"/>
    </xf>
    <xf numFmtId="177" fontId="26" fillId="0" borderId="43" xfId="0" applyNumberFormat="1" applyFont="1" applyBorder="1" applyAlignment="1">
      <alignment horizontal="center" vertical="center" wrapText="1" shrinkToFit="1"/>
    </xf>
    <xf numFmtId="0" fontId="28" fillId="0" borderId="0" xfId="0" applyFont="1" applyAlignment="1">
      <alignment horizontal="center" vertical="top"/>
    </xf>
    <xf numFmtId="0" fontId="28" fillId="0" borderId="0" xfId="0" applyFont="1" applyAlignment="1">
      <alignment horizontal="center" vertical="center"/>
    </xf>
    <xf numFmtId="0" fontId="0" fillId="0" borderId="0" xfId="0" applyAlignment="1">
      <alignment horizontal="left" vertical="center" wrapText="1"/>
    </xf>
    <xf numFmtId="177" fontId="26" fillId="3" borderId="65" xfId="0" applyNumberFormat="1" applyFont="1" applyFill="1" applyBorder="1" applyAlignment="1">
      <alignment horizontal="right" vertical="center" shrinkToFit="1"/>
    </xf>
    <xf numFmtId="177" fontId="9" fillId="5" borderId="95" xfId="0" applyNumberFormat="1" applyFont="1" applyFill="1" applyBorder="1" applyAlignment="1">
      <alignment horizontal="right" vertical="center" shrinkToFit="1"/>
    </xf>
    <xf numFmtId="0" fontId="28" fillId="0" borderId="27" xfId="0" applyFont="1" applyBorder="1" applyAlignment="1">
      <alignment horizontal="right" vertical="center" shrinkToFit="1"/>
    </xf>
    <xf numFmtId="0" fontId="28" fillId="0" borderId="31" xfId="0" applyFont="1" applyBorder="1" applyAlignment="1">
      <alignment horizontal="right" vertical="center" shrinkToFit="1"/>
    </xf>
    <xf numFmtId="0" fontId="32" fillId="0" borderId="2"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0" xfId="0" applyFont="1" applyAlignment="1">
      <alignment horizontal="center" vertical="center" shrinkToFit="1"/>
    </xf>
    <xf numFmtId="0" fontId="38" fillId="0" borderId="0" xfId="0" applyFont="1">
      <alignment vertical="center"/>
    </xf>
    <xf numFmtId="0" fontId="66" fillId="0" borderId="3" xfId="0" applyFont="1" applyBorder="1" applyAlignment="1">
      <alignment horizontal="center" vertical="center"/>
    </xf>
    <xf numFmtId="0" fontId="25" fillId="0" borderId="0" xfId="0" applyFont="1" applyAlignment="1">
      <alignment horizontal="center" vertical="center"/>
    </xf>
    <xf numFmtId="0" fontId="67" fillId="0" borderId="3" xfId="0" applyFont="1" applyBorder="1" applyAlignment="1">
      <alignment horizontal="center" vertical="center"/>
    </xf>
    <xf numFmtId="0" fontId="68" fillId="0" borderId="0" xfId="0" applyFont="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32" fillId="0" borderId="0" xfId="0" applyFont="1" applyAlignment="1">
      <alignment horizontal="center" vertical="center" wrapText="1"/>
    </xf>
    <xf numFmtId="0" fontId="26" fillId="0" borderId="3" xfId="0" applyFont="1" applyBorder="1" applyAlignment="1">
      <alignment horizontal="center" vertical="center" wrapText="1"/>
    </xf>
    <xf numFmtId="0" fontId="9" fillId="0" borderId="0" xfId="0" applyFont="1" applyAlignment="1">
      <alignment horizontal="center" vertical="center" wrapText="1"/>
    </xf>
    <xf numFmtId="0" fontId="25" fillId="0" borderId="13"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4"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177" fontId="28" fillId="3" borderId="76" xfId="0" applyNumberFormat="1" applyFont="1" applyFill="1" applyBorder="1" applyAlignment="1">
      <alignment vertical="center" shrinkToFit="1"/>
    </xf>
    <xf numFmtId="177" fontId="28" fillId="3" borderId="77" xfId="0" applyNumberFormat="1" applyFont="1" applyFill="1" applyBorder="1" applyAlignment="1">
      <alignment vertical="center" shrinkToFit="1"/>
    </xf>
    <xf numFmtId="177" fontId="28" fillId="3" borderId="112" xfId="0" applyNumberFormat="1" applyFont="1" applyFill="1" applyBorder="1" applyAlignment="1">
      <alignment vertical="center" shrinkToFit="1"/>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36" fillId="0" borderId="16" xfId="0" applyFont="1" applyBorder="1" applyAlignment="1">
      <alignment horizontal="center" vertical="center" shrinkToFit="1"/>
    </xf>
    <xf numFmtId="0" fontId="36" fillId="0" borderId="2" xfId="0" applyFont="1" applyBorder="1" applyAlignment="1">
      <alignment horizontal="center" vertical="center" shrinkToFit="1"/>
    </xf>
    <xf numFmtId="0" fontId="28" fillId="0" borderId="16" xfId="0" applyFont="1" applyBorder="1" applyAlignment="1">
      <alignment horizontal="center" vertical="center"/>
    </xf>
    <xf numFmtId="0" fontId="28" fillId="0" borderId="2"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177" fontId="28" fillId="0" borderId="26" xfId="0" applyNumberFormat="1" applyFont="1" applyBorder="1">
      <alignment vertical="center"/>
    </xf>
    <xf numFmtId="177" fontId="28" fillId="0" borderId="50" xfId="0" applyNumberFormat="1" applyFont="1" applyBorder="1">
      <alignment vertical="center"/>
    </xf>
    <xf numFmtId="177" fontId="28" fillId="0" borderId="26" xfId="0" applyNumberFormat="1" applyFont="1" applyBorder="1" applyAlignment="1">
      <alignment horizontal="right" vertical="center" shrinkToFit="1"/>
    </xf>
    <xf numFmtId="177" fontId="28" fillId="0" borderId="50" xfId="0" applyNumberFormat="1" applyFont="1" applyBorder="1" applyAlignment="1">
      <alignment horizontal="right" vertical="center" shrinkToFit="1"/>
    </xf>
    <xf numFmtId="177" fontId="28" fillId="0" borderId="54" xfId="0" applyNumberFormat="1" applyFont="1" applyBorder="1" applyAlignment="1">
      <alignment horizontal="right" vertical="center" shrinkToFit="1"/>
    </xf>
    <xf numFmtId="177" fontId="28" fillId="0" borderId="19" xfId="0" applyNumberFormat="1" applyFont="1" applyBorder="1">
      <alignment vertical="center"/>
    </xf>
    <xf numFmtId="177" fontId="28" fillId="0" borderId="51" xfId="0" applyNumberFormat="1" applyFont="1" applyBorder="1">
      <alignment vertical="center"/>
    </xf>
    <xf numFmtId="177" fontId="28" fillId="0" borderId="19" xfId="0" applyNumberFormat="1" applyFont="1" applyBorder="1" applyAlignment="1">
      <alignment horizontal="right" vertical="center" shrinkToFit="1"/>
    </xf>
    <xf numFmtId="177" fontId="28" fillId="0" borderId="51" xfId="0" applyNumberFormat="1" applyFont="1" applyBorder="1" applyAlignment="1">
      <alignment horizontal="right" vertical="center" shrinkToFit="1"/>
    </xf>
    <xf numFmtId="177" fontId="28" fillId="0" borderId="55" xfId="0" applyNumberFormat="1" applyFont="1" applyBorder="1" applyAlignment="1">
      <alignment horizontal="right" vertical="center" shrinkToFit="1"/>
    </xf>
    <xf numFmtId="177" fontId="9" fillId="0" borderId="76" xfId="0" applyNumberFormat="1"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lignment vertical="center"/>
    </xf>
    <xf numFmtId="177" fontId="26" fillId="0" borderId="26" xfId="0" applyNumberFormat="1" applyFont="1" applyBorder="1">
      <alignment vertical="center"/>
    </xf>
    <xf numFmtId="177" fontId="26" fillId="0" borderId="50" xfId="0" applyNumberFormat="1" applyFont="1" applyBorder="1">
      <alignment vertical="center"/>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25" xfId="0" applyFont="1" applyBorder="1" applyAlignment="1">
      <alignment horizontal="center" vertical="center" shrinkToFit="1"/>
    </xf>
    <xf numFmtId="177" fontId="9" fillId="0" borderId="84"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lignment vertical="center"/>
    </xf>
    <xf numFmtId="177" fontId="26" fillId="0" borderId="19" xfId="0" applyNumberFormat="1" applyFont="1" applyBorder="1">
      <alignment vertical="center"/>
    </xf>
    <xf numFmtId="177" fontId="26" fillId="0" borderId="51" xfId="0" applyNumberFormat="1" applyFont="1" applyBorder="1">
      <alignment vertical="center"/>
    </xf>
    <xf numFmtId="0" fontId="9" fillId="0" borderId="84"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86" xfId="0" applyFont="1" applyBorder="1" applyAlignment="1">
      <alignment horizontal="center" vertical="center" shrinkToFit="1"/>
    </xf>
    <xf numFmtId="180" fontId="32" fillId="0" borderId="26" xfId="0" applyNumberFormat="1" applyFont="1" applyBorder="1" applyAlignment="1">
      <alignment horizontal="center" vertical="center" shrinkToFit="1"/>
    </xf>
    <xf numFmtId="180" fontId="32" fillId="0" borderId="50" xfId="0" applyNumberFormat="1" applyFont="1" applyBorder="1" applyAlignment="1">
      <alignment horizontal="center" vertical="center" shrinkToFit="1"/>
    </xf>
    <xf numFmtId="180" fontId="32" fillId="0" borderId="25" xfId="0" applyNumberFormat="1" applyFont="1" applyBorder="1" applyAlignment="1">
      <alignment horizontal="center" vertical="center" shrinkToFit="1"/>
    </xf>
    <xf numFmtId="177" fontId="28" fillId="0" borderId="76" xfId="0" applyNumberFormat="1" applyFont="1" applyBorder="1" applyAlignment="1">
      <alignment vertical="center" shrinkToFit="1"/>
    </xf>
    <xf numFmtId="177" fontId="28" fillId="0" borderId="77" xfId="0" applyNumberFormat="1" applyFont="1" applyBorder="1" applyAlignment="1">
      <alignment vertical="center" shrinkToFit="1"/>
    </xf>
    <xf numFmtId="177" fontId="28" fillId="0" borderId="112" xfId="0" applyNumberFormat="1" applyFont="1" applyBorder="1" applyAlignment="1">
      <alignment vertical="center" shrinkToFit="1"/>
    </xf>
    <xf numFmtId="180" fontId="32" fillId="0" borderId="19" xfId="0" applyNumberFormat="1" applyFont="1" applyBorder="1" applyAlignment="1">
      <alignment horizontal="center" vertical="center" shrinkToFit="1"/>
    </xf>
    <xf numFmtId="180" fontId="32" fillId="0" borderId="51" xfId="0" applyNumberFormat="1" applyFont="1" applyBorder="1" applyAlignment="1">
      <alignment horizontal="center" vertical="center" shrinkToFit="1"/>
    </xf>
    <xf numFmtId="180" fontId="32" fillId="0" borderId="28" xfId="0" applyNumberFormat="1" applyFont="1" applyBorder="1" applyAlignment="1">
      <alignment horizontal="center" vertical="center" shrinkToFit="1"/>
    </xf>
    <xf numFmtId="0" fontId="41" fillId="2" borderId="118" xfId="0" applyFont="1" applyFill="1" applyBorder="1" applyAlignment="1">
      <alignment horizontal="center" vertical="center"/>
    </xf>
    <xf numFmtId="0" fontId="41" fillId="2" borderId="120" xfId="0" applyFont="1" applyFill="1" applyBorder="1" applyAlignment="1">
      <alignment horizontal="center" vertical="center"/>
    </xf>
    <xf numFmtId="0" fontId="31" fillId="0" borderId="0" xfId="0" applyFont="1" applyAlignment="1">
      <alignment horizontal="center" vertical="center"/>
    </xf>
    <xf numFmtId="0" fontId="56" fillId="0" borderId="122" xfId="0" applyFont="1" applyBorder="1" applyAlignment="1">
      <alignment horizontal="center" vertical="center" wrapText="1" shrinkToFit="1"/>
    </xf>
    <xf numFmtId="0" fontId="9" fillId="0" borderId="123" xfId="0" applyFont="1" applyBorder="1" applyAlignment="1">
      <alignment horizontal="center" vertical="center" wrapText="1" shrinkToFit="1"/>
    </xf>
    <xf numFmtId="0" fontId="9" fillId="0" borderId="130" xfId="0" applyFont="1" applyBorder="1" applyAlignment="1">
      <alignment horizontal="center" vertical="center" wrapText="1" shrinkToFit="1"/>
    </xf>
    <xf numFmtId="0" fontId="9" fillId="0" borderId="128" xfId="0" applyFont="1" applyBorder="1" applyAlignment="1">
      <alignment horizontal="center" vertical="center" wrapText="1" shrinkToFit="1"/>
    </xf>
    <xf numFmtId="0" fontId="9" fillId="0" borderId="129" xfId="0" applyFont="1" applyBorder="1" applyAlignment="1">
      <alignment horizontal="center" vertical="center" wrapText="1" shrinkToFit="1"/>
    </xf>
    <xf numFmtId="0" fontId="9" fillId="0" borderId="131" xfId="0" applyFont="1" applyBorder="1" applyAlignment="1">
      <alignment horizontal="center" vertical="center" wrapText="1" shrinkToFit="1"/>
    </xf>
    <xf numFmtId="180" fontId="32" fillId="0" borderId="32" xfId="0" applyNumberFormat="1" applyFont="1" applyBorder="1" applyAlignment="1">
      <alignment horizontal="center" vertical="center" shrinkToFit="1"/>
    </xf>
    <xf numFmtId="180" fontId="32" fillId="0" borderId="60" xfId="0" applyNumberFormat="1" applyFont="1" applyBorder="1" applyAlignment="1">
      <alignment horizontal="center" vertical="center" shrinkToFit="1"/>
    </xf>
    <xf numFmtId="180" fontId="32" fillId="0" borderId="63" xfId="0" applyNumberFormat="1" applyFont="1" applyBorder="1" applyAlignment="1">
      <alignment horizontal="center" vertical="center" shrinkToFit="1"/>
    </xf>
    <xf numFmtId="0" fontId="9" fillId="0" borderId="2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4" xfId="0" applyFont="1" applyBorder="1" applyAlignment="1">
      <alignment horizontal="center" vertical="center" wrapText="1" shrinkToFit="1"/>
    </xf>
    <xf numFmtId="0" fontId="25" fillId="3" borderId="7"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26"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0" xfId="0" applyFont="1" applyFill="1" applyAlignment="1">
      <alignment horizontal="center" vertical="center"/>
    </xf>
    <xf numFmtId="0" fontId="9" fillId="3" borderId="4" xfId="0" applyFont="1" applyFill="1" applyBorder="1" applyAlignment="1">
      <alignment horizontal="center" vertical="center"/>
    </xf>
    <xf numFmtId="177" fontId="26" fillId="3" borderId="26" xfId="0" applyNumberFormat="1" applyFont="1" applyFill="1" applyBorder="1">
      <alignment vertical="center"/>
    </xf>
    <xf numFmtId="177" fontId="26" fillId="3" borderId="50" xfId="0" applyNumberFormat="1" applyFont="1" applyFill="1" applyBorder="1">
      <alignment vertical="center"/>
    </xf>
    <xf numFmtId="177" fontId="26" fillId="3" borderId="19" xfId="0" applyNumberFormat="1" applyFont="1" applyFill="1" applyBorder="1">
      <alignment vertical="center"/>
    </xf>
    <xf numFmtId="177" fontId="26" fillId="3" borderId="51" xfId="0" applyNumberFormat="1" applyFont="1" applyFill="1" applyBorder="1">
      <alignment vertical="center"/>
    </xf>
    <xf numFmtId="177" fontId="26" fillId="3" borderId="76" xfId="0" applyNumberFormat="1" applyFont="1" applyFill="1" applyBorder="1" applyAlignment="1">
      <alignment horizontal="right" vertical="center" shrinkToFit="1"/>
    </xf>
    <xf numFmtId="177" fontId="26" fillId="3" borderId="77" xfId="0" applyNumberFormat="1" applyFont="1" applyFill="1" applyBorder="1" applyAlignment="1">
      <alignment horizontal="right" vertical="center" shrinkToFit="1"/>
    </xf>
    <xf numFmtId="177" fontId="26" fillId="3" borderId="112" xfId="0" applyNumberFormat="1" applyFont="1" applyFill="1" applyBorder="1" applyAlignment="1">
      <alignment horizontal="right" vertical="center" shrinkToFit="1"/>
    </xf>
    <xf numFmtId="177" fontId="26" fillId="3" borderId="84" xfId="0" applyNumberFormat="1" applyFont="1" applyFill="1" applyBorder="1" applyAlignment="1">
      <alignment horizontal="right" vertical="center" shrinkToFit="1"/>
    </xf>
    <xf numFmtId="177" fontId="26" fillId="3" borderId="85" xfId="0" applyNumberFormat="1" applyFont="1" applyFill="1" applyBorder="1" applyAlignment="1">
      <alignment horizontal="right" vertical="center" shrinkToFit="1"/>
    </xf>
    <xf numFmtId="177" fontId="26" fillId="3" borderId="125" xfId="0" applyNumberFormat="1" applyFont="1" applyFill="1" applyBorder="1" applyAlignment="1">
      <alignment horizontal="right" vertical="center" shrinkToFit="1"/>
    </xf>
    <xf numFmtId="177" fontId="9" fillId="3" borderId="76" xfId="0" applyNumberFormat="1" applyFont="1" applyFill="1" applyBorder="1" applyAlignment="1">
      <alignment horizontal="center" vertical="center"/>
    </xf>
    <xf numFmtId="0" fontId="9" fillId="3" borderId="77" xfId="0" applyFont="1" applyFill="1" applyBorder="1" applyAlignment="1">
      <alignment horizontal="center" vertical="center"/>
    </xf>
    <xf numFmtId="0" fontId="9" fillId="3" borderId="78" xfId="0" applyFont="1" applyFill="1" applyBorder="1">
      <alignment vertical="center"/>
    </xf>
    <xf numFmtId="177" fontId="9" fillId="3" borderId="135" xfId="0" applyNumberFormat="1" applyFont="1" applyFill="1" applyBorder="1" applyAlignment="1">
      <alignment horizontal="center" vertical="center"/>
    </xf>
    <xf numFmtId="0" fontId="9" fillId="3" borderId="136" xfId="0" applyFont="1" applyFill="1" applyBorder="1" applyAlignment="1">
      <alignment horizontal="center" vertical="center"/>
    </xf>
    <xf numFmtId="0" fontId="9" fillId="3" borderId="137" xfId="0" applyFont="1" applyFill="1" applyBorder="1">
      <alignment vertical="center"/>
    </xf>
    <xf numFmtId="177" fontId="26" fillId="3" borderId="57" xfId="0" applyNumberFormat="1" applyFont="1" applyFill="1" applyBorder="1">
      <alignment vertical="center"/>
    </xf>
    <xf numFmtId="177" fontId="26" fillId="3" borderId="58" xfId="0" applyNumberFormat="1" applyFont="1" applyFill="1" applyBorder="1">
      <alignment vertical="center"/>
    </xf>
    <xf numFmtId="0" fontId="9" fillId="3" borderId="76" xfId="0" applyFont="1" applyFill="1" applyBorder="1" applyAlignment="1">
      <alignment horizontal="center" vertical="center" shrinkToFit="1"/>
    </xf>
    <xf numFmtId="0" fontId="9" fillId="3" borderId="77" xfId="0" applyFont="1" applyFill="1" applyBorder="1" applyAlignment="1">
      <alignment horizontal="center" vertical="center" shrinkToFit="1"/>
    </xf>
    <xf numFmtId="0" fontId="9" fillId="3" borderId="78" xfId="0" applyFont="1" applyFill="1" applyBorder="1" applyAlignment="1">
      <alignment horizontal="center" vertical="center" shrinkToFit="1"/>
    </xf>
    <xf numFmtId="0" fontId="9" fillId="3" borderId="84" xfId="0" applyFont="1" applyFill="1" applyBorder="1" applyAlignment="1">
      <alignment horizontal="center" vertical="center" shrinkToFit="1"/>
    </xf>
    <xf numFmtId="0" fontId="9" fillId="3" borderId="85" xfId="0" applyFont="1" applyFill="1" applyBorder="1" applyAlignment="1">
      <alignment horizontal="center" vertical="center" shrinkToFit="1"/>
    </xf>
    <xf numFmtId="0" fontId="9" fillId="3" borderId="86"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177" fontId="28" fillId="0" borderId="84" xfId="0" applyNumberFormat="1" applyFont="1" applyBorder="1" applyAlignment="1">
      <alignment vertical="center" shrinkToFit="1"/>
    </xf>
    <xf numFmtId="177" fontId="28" fillId="0" borderId="85" xfId="0" applyNumberFormat="1" applyFont="1" applyBorder="1" applyAlignment="1">
      <alignment vertical="center" shrinkToFit="1"/>
    </xf>
    <xf numFmtId="177" fontId="28" fillId="0" borderId="125" xfId="0" applyNumberFormat="1" applyFont="1" applyBorder="1" applyAlignment="1">
      <alignment vertical="center" shrinkToFit="1"/>
    </xf>
    <xf numFmtId="177" fontId="26" fillId="0" borderId="26" xfId="0" applyNumberFormat="1" applyFont="1" applyBorder="1" applyAlignment="1">
      <alignment vertical="center" shrinkToFit="1"/>
    </xf>
    <xf numFmtId="177" fontId="26" fillId="0" borderId="50" xfId="0" applyNumberFormat="1" applyFont="1" applyBorder="1" applyAlignment="1">
      <alignment vertical="center" shrinkToFit="1"/>
    </xf>
    <xf numFmtId="177" fontId="26" fillId="0" borderId="54" xfId="0" applyNumberFormat="1" applyFont="1" applyBorder="1" applyAlignment="1">
      <alignment vertical="center" shrinkToFit="1"/>
    </xf>
    <xf numFmtId="177" fontId="26" fillId="0" borderId="19" xfId="0" applyNumberFormat="1" applyFont="1" applyBorder="1" applyAlignment="1">
      <alignment vertical="center" shrinkToFit="1"/>
    </xf>
    <xf numFmtId="177" fontId="26" fillId="0" borderId="51" xfId="0" applyNumberFormat="1" applyFont="1" applyBorder="1" applyAlignment="1">
      <alignment vertical="center" shrinkToFit="1"/>
    </xf>
    <xf numFmtId="177" fontId="26" fillId="0" borderId="55" xfId="0" applyNumberFormat="1" applyFont="1" applyBorder="1" applyAlignment="1">
      <alignment vertical="center" shrinkToFit="1"/>
    </xf>
    <xf numFmtId="0" fontId="34" fillId="0" borderId="26"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25" xfId="0" applyFont="1" applyBorder="1" applyAlignment="1">
      <alignment horizontal="center" vertical="center" shrinkToFit="1"/>
    </xf>
    <xf numFmtId="181" fontId="52" fillId="0" borderId="0" xfId="0" applyNumberFormat="1" applyFont="1">
      <alignment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28" fillId="0" borderId="0" xfId="0" applyFont="1" applyAlignment="1">
      <alignment horizontal="center" vertical="top"/>
    </xf>
    <xf numFmtId="177" fontId="28" fillId="5" borderId="44" xfId="0" applyNumberFormat="1" applyFont="1" applyFill="1" applyBorder="1" applyAlignment="1">
      <alignment vertical="center" shrinkToFit="1"/>
    </xf>
    <xf numFmtId="177" fontId="28" fillId="5" borderId="40" xfId="0" applyNumberFormat="1" applyFont="1" applyFill="1" applyBorder="1" applyAlignment="1">
      <alignment vertical="center" shrinkToFit="1"/>
    </xf>
    <xf numFmtId="177" fontId="28" fillId="5" borderId="52" xfId="0" applyNumberFormat="1" applyFont="1" applyFill="1" applyBorder="1" applyAlignment="1">
      <alignment vertical="center" shrinkToFit="1"/>
    </xf>
    <xf numFmtId="177" fontId="28" fillId="5" borderId="113" xfId="0" applyNumberFormat="1" applyFont="1" applyFill="1" applyBorder="1" applyAlignment="1">
      <alignment horizontal="center" vertical="center" shrinkToFit="1"/>
    </xf>
    <xf numFmtId="177" fontId="28" fillId="5" borderId="114" xfId="0" applyNumberFormat="1" applyFont="1" applyFill="1" applyBorder="1" applyAlignment="1">
      <alignment horizontal="center" vertical="center" shrinkToFit="1"/>
    </xf>
    <xf numFmtId="177" fontId="28" fillId="5" borderId="115" xfId="0" applyNumberFormat="1" applyFont="1" applyFill="1" applyBorder="1" applyAlignment="1">
      <alignment horizontal="center" vertical="center" shrinkToFit="1"/>
    </xf>
    <xf numFmtId="180" fontId="9" fillId="5" borderId="113" xfId="0" applyNumberFormat="1" applyFont="1" applyFill="1" applyBorder="1" applyAlignment="1">
      <alignment horizontal="center" vertical="center" shrinkToFit="1"/>
    </xf>
    <xf numFmtId="0" fontId="9" fillId="5" borderId="114" xfId="0" applyFont="1" applyFill="1" applyBorder="1" applyAlignment="1">
      <alignment horizontal="center" vertical="center" shrinkToFit="1"/>
    </xf>
    <xf numFmtId="0" fontId="9" fillId="5" borderId="116" xfId="0" applyFont="1" applyFill="1" applyBorder="1" applyAlignment="1">
      <alignment horizontal="center" vertical="center" shrinkToFit="1"/>
    </xf>
    <xf numFmtId="0" fontId="9" fillId="5" borderId="44"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46" xfId="0" applyFont="1" applyFill="1" applyBorder="1" applyAlignment="1">
      <alignment horizontal="center" vertical="center"/>
    </xf>
    <xf numFmtId="177" fontId="28" fillId="5" borderId="33" xfId="0" applyNumberFormat="1" applyFont="1" applyFill="1" applyBorder="1">
      <alignment vertical="center"/>
    </xf>
    <xf numFmtId="177" fontId="28" fillId="5" borderId="34" xfId="0" applyNumberFormat="1" applyFont="1" applyFill="1" applyBorder="1">
      <alignment vertical="center"/>
    </xf>
    <xf numFmtId="177" fontId="9" fillId="5" borderId="113" xfId="0" applyNumberFormat="1" applyFont="1" applyFill="1" applyBorder="1" applyAlignment="1">
      <alignment horizontal="right" vertical="center" shrinkToFit="1"/>
    </xf>
    <xf numFmtId="177" fontId="9" fillId="5" borderId="114" xfId="0" applyNumberFormat="1" applyFont="1" applyFill="1" applyBorder="1" applyAlignment="1">
      <alignment horizontal="right" vertical="center" shrinkToFit="1"/>
    </xf>
    <xf numFmtId="177" fontId="9" fillId="5" borderId="115" xfId="0" applyNumberFormat="1" applyFont="1" applyFill="1" applyBorder="1" applyAlignment="1">
      <alignment horizontal="right" vertical="center" shrinkToFit="1"/>
    </xf>
    <xf numFmtId="179" fontId="9" fillId="5" borderId="57" xfId="0" applyNumberFormat="1" applyFont="1" applyFill="1" applyBorder="1">
      <alignment vertical="center"/>
    </xf>
    <xf numFmtId="179" fontId="9" fillId="5" borderId="58" xfId="0" applyNumberFormat="1" applyFont="1" applyFill="1" applyBorder="1">
      <alignment vertical="center"/>
    </xf>
    <xf numFmtId="179" fontId="28" fillId="5" borderId="57" xfId="0" applyNumberFormat="1" applyFont="1" applyFill="1" applyBorder="1">
      <alignment vertical="center"/>
    </xf>
    <xf numFmtId="179" fontId="28" fillId="5" borderId="58" xfId="0" applyNumberFormat="1" applyFont="1" applyFill="1" applyBorder="1">
      <alignment vertical="center"/>
    </xf>
    <xf numFmtId="176" fontId="9" fillId="5" borderId="113" xfId="0" applyNumberFormat="1" applyFont="1" applyFill="1" applyBorder="1" applyAlignment="1">
      <alignment horizontal="center" vertical="center" shrinkToFit="1"/>
    </xf>
    <xf numFmtId="176" fontId="9" fillId="5" borderId="114" xfId="0" applyNumberFormat="1" applyFont="1" applyFill="1" applyBorder="1" applyAlignment="1">
      <alignment horizontal="center" vertical="center" shrinkToFit="1"/>
    </xf>
    <xf numFmtId="176" fontId="9" fillId="5" borderId="115" xfId="0" applyNumberFormat="1" applyFont="1" applyFill="1" applyBorder="1" applyAlignment="1">
      <alignment horizontal="center" vertical="center" shrinkToFit="1"/>
    </xf>
    <xf numFmtId="0" fontId="35" fillId="5" borderId="33" xfId="0" applyFont="1" applyFill="1" applyBorder="1" applyAlignment="1">
      <alignment horizontal="center" vertical="center" shrinkToFit="1"/>
    </xf>
    <xf numFmtId="0" fontId="35" fillId="5" borderId="34" xfId="0" applyFont="1" applyFill="1" applyBorder="1" applyAlignment="1">
      <alignment horizontal="center" vertical="center" shrinkToFit="1"/>
    </xf>
    <xf numFmtId="0" fontId="35" fillId="5" borderId="35" xfId="0" applyFont="1" applyFill="1" applyBorder="1" applyAlignment="1">
      <alignment horizontal="center" vertical="center" shrinkToFit="1"/>
    </xf>
    <xf numFmtId="0" fontId="28" fillId="0" borderId="0" xfId="0" applyFont="1" applyAlignment="1">
      <alignment horizontal="center" vertical="top" shrinkToFit="1"/>
    </xf>
    <xf numFmtId="0" fontId="63" fillId="0" borderId="0" xfId="0" applyFont="1" applyAlignment="1">
      <alignment horizontal="center" vertical="top" shrinkToFit="1"/>
    </xf>
    <xf numFmtId="0" fontId="22" fillId="0" borderId="0" xfId="0" applyFont="1" applyAlignment="1">
      <alignment horizontal="left" vertical="center" wrapText="1"/>
    </xf>
    <xf numFmtId="0" fontId="0" fillId="0" borderId="0" xfId="0" applyAlignment="1">
      <alignment horizontal="left" vertical="center" wrapText="1"/>
    </xf>
    <xf numFmtId="0" fontId="9" fillId="0" borderId="14" xfId="0" applyFont="1" applyBorder="1" applyAlignment="1">
      <alignment horizontal="center" vertical="center" wrapText="1" shrinkToFit="1"/>
    </xf>
    <xf numFmtId="177" fontId="59" fillId="0" borderId="24" xfId="0" applyNumberFormat="1" applyFont="1" applyBorder="1" applyAlignment="1">
      <alignment horizontal="center" vertical="center" wrapText="1"/>
    </xf>
    <xf numFmtId="177" fontId="28" fillId="0" borderId="13" xfId="0" applyNumberFormat="1" applyFont="1" applyBorder="1" applyAlignment="1">
      <alignment horizontal="center" vertical="center" wrapText="1"/>
    </xf>
    <xf numFmtId="0" fontId="28" fillId="0" borderId="14" xfId="0" applyFont="1" applyBorder="1" applyAlignment="1">
      <alignment horizontal="center" vertical="center" wrapText="1"/>
    </xf>
    <xf numFmtId="177" fontId="28" fillId="0" borderId="3" xfId="0" applyNumberFormat="1" applyFont="1" applyBorder="1" applyAlignment="1">
      <alignment horizontal="center" vertical="center" wrapText="1"/>
    </xf>
    <xf numFmtId="177" fontId="28" fillId="0" borderId="0" xfId="0" applyNumberFormat="1" applyFont="1" applyAlignment="1">
      <alignment horizontal="center" vertical="center" wrapText="1"/>
    </xf>
    <xf numFmtId="0" fontId="28" fillId="0" borderId="15" xfId="0" applyFont="1" applyBorder="1" applyAlignment="1">
      <alignment horizontal="center" vertical="center" wrapText="1"/>
    </xf>
    <xf numFmtId="177" fontId="28" fillId="0" borderId="44" xfId="0" applyNumberFormat="1" applyFont="1" applyBorder="1" applyAlignment="1">
      <alignment horizontal="center" vertical="center" wrapText="1"/>
    </xf>
    <xf numFmtId="177" fontId="28" fillId="0" borderId="40" xfId="0" applyNumberFormat="1" applyFont="1" applyBorder="1" applyAlignment="1">
      <alignment horizontal="center" vertical="center" wrapText="1"/>
    </xf>
    <xf numFmtId="0" fontId="28" fillId="0" borderId="49" xfId="0" applyFont="1" applyBorder="1" applyAlignment="1">
      <alignment horizontal="center" vertical="center" wrapText="1"/>
    </xf>
    <xf numFmtId="180" fontId="32" fillId="0" borderId="7" xfId="0" applyNumberFormat="1" applyFont="1" applyBorder="1" applyAlignment="1">
      <alignment horizontal="center" vertical="center" shrinkToFit="1"/>
    </xf>
    <xf numFmtId="180" fontId="32" fillId="0" borderId="16" xfId="0" applyNumberFormat="1" applyFont="1" applyBorder="1" applyAlignment="1">
      <alignment horizontal="center" vertical="center" shrinkToFit="1"/>
    </xf>
    <xf numFmtId="180" fontId="32" fillId="0" borderId="8" xfId="0" applyNumberFormat="1" applyFont="1" applyBorder="1" applyAlignment="1">
      <alignment horizontal="center" vertical="center" shrinkToFit="1"/>
    </xf>
    <xf numFmtId="0" fontId="28" fillId="0" borderId="0" xfId="0" applyFont="1" applyAlignment="1">
      <alignment horizontal="center" vertical="center" shrinkToFit="1"/>
    </xf>
    <xf numFmtId="0" fontId="28" fillId="0" borderId="0" xfId="0" applyFont="1">
      <alignment vertical="center"/>
    </xf>
    <xf numFmtId="0" fontId="9" fillId="0" borderId="19"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28" xfId="0" applyFont="1" applyBorder="1" applyAlignment="1">
      <alignment horizontal="center" vertical="center" shrinkToFit="1"/>
    </xf>
    <xf numFmtId="0" fontId="33" fillId="0" borderId="7"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4" xfId="0"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0" xfId="0"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8" xfId="0" applyBorder="1" applyAlignment="1">
      <alignment horizontal="center" vertical="center" wrapText="1" shrinkToFit="1"/>
    </xf>
    <xf numFmtId="0" fontId="34" fillId="0" borderId="19"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28" xfId="0" applyFont="1" applyBorder="1" applyAlignment="1">
      <alignment horizontal="center" vertical="center" shrinkToFit="1"/>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6" xfId="0" applyFont="1" applyBorder="1" applyAlignment="1">
      <alignment horizontal="center" vertical="center"/>
    </xf>
    <xf numFmtId="0" fontId="31" fillId="0" borderId="4"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6" xfId="0" applyFont="1" applyBorder="1" applyAlignment="1">
      <alignment horizontal="center" vertical="center"/>
    </xf>
    <xf numFmtId="0" fontId="32" fillId="0" borderId="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5" borderId="26" xfId="0" applyFont="1" applyFill="1" applyBorder="1" applyAlignment="1">
      <alignment horizontal="center" vertical="center" shrinkToFit="1"/>
    </xf>
    <xf numFmtId="0" fontId="9" fillId="5" borderId="50" xfId="0" applyFont="1" applyFill="1" applyBorder="1" applyAlignment="1">
      <alignment horizontal="center" vertical="center" shrinkToFit="1"/>
    </xf>
    <xf numFmtId="0" fontId="9" fillId="5" borderId="25" xfId="0" applyFont="1" applyFill="1" applyBorder="1" applyAlignment="1">
      <alignment horizontal="center" vertical="center" shrinkToFit="1"/>
    </xf>
    <xf numFmtId="0" fontId="9" fillId="5" borderId="26"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25" xfId="0" applyFont="1" applyFill="1" applyBorder="1" applyAlignment="1">
      <alignment horizontal="center" vertical="center"/>
    </xf>
    <xf numFmtId="0" fontId="9" fillId="0" borderId="4" xfId="0" applyFont="1" applyBorder="1" applyAlignment="1">
      <alignment horizontal="center" vertical="center"/>
    </xf>
    <xf numFmtId="177" fontId="26" fillId="0" borderId="19" xfId="0" applyNumberFormat="1" applyFont="1" applyBorder="1" applyAlignment="1">
      <alignment horizontal="right" vertical="center"/>
    </xf>
    <xf numFmtId="177" fontId="26" fillId="0" borderId="51" xfId="0" applyNumberFormat="1" applyFont="1" applyBorder="1" applyAlignment="1">
      <alignment horizontal="right" vertical="center"/>
    </xf>
    <xf numFmtId="177" fontId="26" fillId="0" borderId="19" xfId="0" applyNumberFormat="1" applyFont="1" applyBorder="1" applyAlignment="1">
      <alignment horizontal="right" vertical="center" shrinkToFit="1"/>
    </xf>
    <xf numFmtId="177" fontId="26" fillId="0" borderId="51" xfId="0" applyNumberFormat="1" applyFont="1" applyBorder="1" applyAlignment="1">
      <alignment horizontal="right" vertical="center" shrinkToFit="1"/>
    </xf>
    <xf numFmtId="177" fontId="26" fillId="0" borderId="55" xfId="0" applyNumberFormat="1" applyFont="1" applyBorder="1" applyAlignment="1">
      <alignment horizontal="right" vertical="center" shrinkToFit="1"/>
    </xf>
    <xf numFmtId="0" fontId="26" fillId="0" borderId="51" xfId="0" applyFont="1" applyBorder="1">
      <alignment vertical="center"/>
    </xf>
    <xf numFmtId="180" fontId="9" fillId="3" borderId="84" xfId="0" applyNumberFormat="1" applyFont="1" applyFill="1" applyBorder="1" applyAlignment="1">
      <alignment horizontal="center" vertical="center" shrinkToFit="1"/>
    </xf>
    <xf numFmtId="180" fontId="9" fillId="3" borderId="76" xfId="0" applyNumberFormat="1"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51"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180" fontId="32" fillId="0" borderId="57" xfId="0" applyNumberFormat="1" applyFont="1" applyBorder="1" applyAlignment="1">
      <alignment horizontal="center" vertical="center" shrinkToFit="1"/>
    </xf>
    <xf numFmtId="180" fontId="32" fillId="0" borderId="58" xfId="0" applyNumberFormat="1" applyFont="1" applyBorder="1" applyAlignment="1">
      <alignment horizontal="center" vertical="center" shrinkToFit="1"/>
    </xf>
    <xf numFmtId="180" fontId="32" fillId="0" borderId="59" xfId="0" applyNumberFormat="1" applyFont="1" applyBorder="1" applyAlignment="1">
      <alignment horizontal="center" vertical="center" shrinkToFit="1"/>
    </xf>
    <xf numFmtId="177" fontId="26" fillId="0" borderId="111" xfId="0" applyNumberFormat="1" applyFont="1" applyBorder="1">
      <alignment vertical="center"/>
    </xf>
    <xf numFmtId="177" fontId="26" fillId="3" borderId="26" xfId="0" applyNumberFormat="1" applyFont="1" applyFill="1" applyBorder="1" applyAlignment="1">
      <alignment vertical="center" shrinkToFit="1"/>
    </xf>
    <xf numFmtId="177" fontId="26" fillId="3" borderId="50" xfId="0" applyNumberFormat="1" applyFont="1" applyFill="1" applyBorder="1" applyAlignment="1">
      <alignment vertical="center" shrinkToFit="1"/>
    </xf>
    <xf numFmtId="177" fontId="26" fillId="3" borderId="54" xfId="0" applyNumberFormat="1" applyFont="1" applyFill="1" applyBorder="1" applyAlignment="1">
      <alignment vertical="center" shrinkToFit="1"/>
    </xf>
    <xf numFmtId="177" fontId="26" fillId="3" borderId="19" xfId="0" applyNumberFormat="1" applyFont="1" applyFill="1" applyBorder="1" applyAlignment="1">
      <alignment vertical="center" shrinkToFit="1"/>
    </xf>
    <xf numFmtId="177" fontId="26" fillId="3" borderId="51" xfId="0" applyNumberFormat="1" applyFont="1" applyFill="1" applyBorder="1" applyAlignment="1">
      <alignment vertical="center" shrinkToFit="1"/>
    </xf>
    <xf numFmtId="177" fontId="26" fillId="3" borderId="55" xfId="0" applyNumberFormat="1" applyFont="1" applyFill="1" applyBorder="1" applyAlignment="1">
      <alignment vertical="center" shrinkToFit="1"/>
    </xf>
    <xf numFmtId="177" fontId="28" fillId="3" borderId="84" xfId="0" applyNumberFormat="1" applyFont="1" applyFill="1" applyBorder="1" applyAlignment="1">
      <alignment vertical="center" shrinkToFit="1"/>
    </xf>
    <xf numFmtId="177" fontId="28" fillId="3" borderId="85" xfId="0" applyNumberFormat="1" applyFont="1" applyFill="1" applyBorder="1" applyAlignment="1">
      <alignment vertical="center" shrinkToFit="1"/>
    </xf>
    <xf numFmtId="177" fontId="28" fillId="3" borderId="125" xfId="0" applyNumberFormat="1" applyFont="1" applyFill="1" applyBorder="1" applyAlignment="1">
      <alignment vertical="center" shrinkToFit="1"/>
    </xf>
    <xf numFmtId="177" fontId="28" fillId="5" borderId="26" xfId="0" applyNumberFormat="1" applyFont="1" applyFill="1" applyBorder="1">
      <alignment vertical="center"/>
    </xf>
    <xf numFmtId="177" fontId="28" fillId="5" borderId="50" xfId="0" applyNumberFormat="1" applyFont="1" applyFill="1" applyBorder="1">
      <alignment vertical="center"/>
    </xf>
    <xf numFmtId="177" fontId="9" fillId="5" borderId="76" xfId="0" applyNumberFormat="1" applyFont="1" applyFill="1" applyBorder="1" applyAlignment="1">
      <alignment horizontal="right" vertical="center" shrinkToFit="1"/>
    </xf>
    <xf numFmtId="177" fontId="9" fillId="5" borderId="77" xfId="0" applyNumberFormat="1" applyFont="1" applyFill="1" applyBorder="1" applyAlignment="1">
      <alignment horizontal="right" vertical="center" shrinkToFit="1"/>
    </xf>
    <xf numFmtId="177" fontId="9" fillId="5" borderId="112" xfId="0" applyNumberFormat="1" applyFont="1" applyFill="1" applyBorder="1" applyAlignment="1">
      <alignment horizontal="right" vertical="center" shrinkToFit="1"/>
    </xf>
    <xf numFmtId="179" fontId="9" fillId="5" borderId="26" xfId="0" applyNumberFormat="1" applyFont="1" applyFill="1" applyBorder="1">
      <alignment vertical="center"/>
    </xf>
    <xf numFmtId="179" fontId="9" fillId="5" borderId="50" xfId="0" applyNumberFormat="1" applyFont="1" applyFill="1" applyBorder="1">
      <alignment vertical="center"/>
    </xf>
    <xf numFmtId="179" fontId="9" fillId="5" borderId="54" xfId="0" applyNumberFormat="1" applyFont="1" applyFill="1" applyBorder="1">
      <alignment vertical="center"/>
    </xf>
    <xf numFmtId="179" fontId="28" fillId="5" borderId="26" xfId="0" applyNumberFormat="1" applyFont="1" applyFill="1" applyBorder="1">
      <alignment vertical="center"/>
    </xf>
    <xf numFmtId="179" fontId="28" fillId="5" borderId="50" xfId="0" applyNumberFormat="1" applyFont="1" applyFill="1" applyBorder="1">
      <alignment vertical="center"/>
    </xf>
    <xf numFmtId="176" fontId="9" fillId="5" borderId="76" xfId="0" applyNumberFormat="1" applyFont="1" applyFill="1" applyBorder="1" applyAlignment="1">
      <alignment horizontal="center" vertical="center" shrinkToFit="1"/>
    </xf>
    <xf numFmtId="176" fontId="9" fillId="5" borderId="77" xfId="0" applyNumberFormat="1" applyFont="1" applyFill="1" applyBorder="1" applyAlignment="1">
      <alignment horizontal="center" vertical="center" shrinkToFit="1"/>
    </xf>
    <xf numFmtId="176" fontId="9" fillId="5" borderId="112" xfId="0" applyNumberFormat="1" applyFont="1" applyFill="1" applyBorder="1" applyAlignment="1">
      <alignment horizontal="center" vertical="center" shrinkToFit="1"/>
    </xf>
    <xf numFmtId="177" fontId="26" fillId="0" borderId="106" xfId="0" applyNumberFormat="1" applyFont="1" applyBorder="1">
      <alignment vertical="center"/>
    </xf>
    <xf numFmtId="0" fontId="26" fillId="0" borderId="50" xfId="0" applyFont="1" applyBorder="1">
      <alignment vertical="center"/>
    </xf>
    <xf numFmtId="177" fontId="9" fillId="0" borderId="19" xfId="0" applyNumberFormat="1" applyFont="1" applyBorder="1" applyAlignment="1">
      <alignment horizontal="right" vertical="center"/>
    </xf>
    <xf numFmtId="0" fontId="9" fillId="0" borderId="51" xfId="0" applyFont="1" applyBorder="1" applyAlignment="1">
      <alignment horizontal="right" vertical="center"/>
    </xf>
    <xf numFmtId="177" fontId="9" fillId="0" borderId="90" xfId="0" applyNumberFormat="1" applyFont="1" applyBorder="1" applyAlignment="1">
      <alignment vertical="center" shrinkToFit="1"/>
    </xf>
    <xf numFmtId="0" fontId="9" fillId="0" borderId="107" xfId="0" applyFont="1" applyBorder="1" applyAlignment="1">
      <alignment vertical="center" shrinkToFit="1"/>
    </xf>
    <xf numFmtId="177" fontId="26" fillId="0" borderId="26" xfId="0" applyNumberFormat="1" applyFont="1" applyBorder="1" applyAlignment="1">
      <alignment horizontal="right" vertical="center" shrinkToFit="1"/>
    </xf>
    <xf numFmtId="177" fontId="26" fillId="0" borderId="50" xfId="0" applyNumberFormat="1" applyFont="1" applyBorder="1" applyAlignment="1">
      <alignment horizontal="right" vertical="center" shrinkToFit="1"/>
    </xf>
    <xf numFmtId="177" fontId="26" fillId="0" borderId="54" xfId="0" applyNumberFormat="1" applyFont="1" applyBorder="1" applyAlignment="1">
      <alignment horizontal="right" vertical="center" shrinkToFit="1"/>
    </xf>
    <xf numFmtId="0" fontId="27"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6" xfId="0" applyFont="1" applyBorder="1" applyAlignment="1">
      <alignment horizontal="center" vertical="center"/>
    </xf>
    <xf numFmtId="0" fontId="9" fillId="0" borderId="50" xfId="0" applyFont="1" applyBorder="1" applyAlignment="1">
      <alignment horizontal="center" vertical="center"/>
    </xf>
    <xf numFmtId="0" fontId="9" fillId="0" borderId="25" xfId="0" applyFont="1" applyBorder="1" applyAlignment="1">
      <alignment horizontal="center" vertical="center"/>
    </xf>
    <xf numFmtId="177" fontId="26" fillId="0" borderId="57" xfId="0" applyNumberFormat="1" applyFont="1" applyBorder="1">
      <alignment vertical="center"/>
    </xf>
    <xf numFmtId="177" fontId="26" fillId="0" borderId="58" xfId="0" applyNumberFormat="1" applyFont="1" applyBorder="1">
      <alignment vertical="center"/>
    </xf>
    <xf numFmtId="177" fontId="28" fillId="0" borderId="76" xfId="0" applyNumberFormat="1" applyFont="1" applyBorder="1">
      <alignment vertical="center"/>
    </xf>
    <xf numFmtId="0" fontId="28" fillId="0" borderId="77" xfId="0" applyFont="1" applyBorder="1">
      <alignment vertical="center"/>
    </xf>
    <xf numFmtId="0" fontId="28" fillId="0" borderId="78" xfId="0" applyFont="1" applyBorder="1">
      <alignment vertical="center"/>
    </xf>
    <xf numFmtId="177" fontId="9" fillId="0" borderId="26" xfId="0" applyNumberFormat="1" applyFont="1" applyBorder="1" applyAlignment="1">
      <alignment horizontal="right" vertical="center"/>
    </xf>
    <xf numFmtId="0" fontId="9" fillId="0" borderId="50" xfId="0" applyFont="1" applyBorder="1" applyAlignment="1">
      <alignment horizontal="right" vertical="center"/>
    </xf>
    <xf numFmtId="177" fontId="9" fillId="0" borderId="82" xfId="0" applyNumberFormat="1" applyFont="1" applyBorder="1" applyAlignment="1">
      <alignment vertical="center" shrinkToFit="1"/>
    </xf>
    <xf numFmtId="0" fontId="9" fillId="0" borderId="102" xfId="0" applyFont="1" applyBorder="1" applyAlignment="1">
      <alignment vertical="center" shrinkToFit="1"/>
    </xf>
    <xf numFmtId="177" fontId="9" fillId="0" borderId="103" xfId="0" applyNumberFormat="1" applyFont="1" applyBorder="1">
      <alignment vertical="center"/>
    </xf>
    <xf numFmtId="177" fontId="9" fillId="0" borderId="104" xfId="0" applyNumberFormat="1" applyFont="1" applyBorder="1">
      <alignment vertical="center"/>
    </xf>
    <xf numFmtId="177" fontId="9" fillId="0" borderId="105" xfId="0" applyNumberFormat="1" applyFont="1" applyBorder="1">
      <alignment vertical="center"/>
    </xf>
    <xf numFmtId="177" fontId="9" fillId="0" borderId="108" xfId="0" applyNumberFormat="1" applyFont="1" applyBorder="1">
      <alignment vertical="center"/>
    </xf>
    <xf numFmtId="177" fontId="9" fillId="0" borderId="109" xfId="0" applyNumberFormat="1" applyFont="1" applyBorder="1">
      <alignment vertical="center"/>
    </xf>
    <xf numFmtId="177" fontId="9" fillId="0" borderId="110" xfId="0" applyNumberFormat="1" applyFont="1" applyBorder="1">
      <alignment vertical="center"/>
    </xf>
    <xf numFmtId="177" fontId="28" fillId="0" borderId="84" xfId="0" applyNumberFormat="1" applyFont="1" applyBorder="1">
      <alignment vertical="center"/>
    </xf>
    <xf numFmtId="0" fontId="28" fillId="0" borderId="85" xfId="0" applyFont="1" applyBorder="1">
      <alignment vertical="center"/>
    </xf>
    <xf numFmtId="0" fontId="28" fillId="0" borderId="86" xfId="0" applyFont="1" applyBorder="1">
      <alignment vertical="center"/>
    </xf>
    <xf numFmtId="177" fontId="26" fillId="3" borderId="57" xfId="0" applyNumberFormat="1" applyFont="1" applyFill="1" applyBorder="1" applyAlignment="1">
      <alignment vertical="center" shrinkToFit="1"/>
    </xf>
    <xf numFmtId="177" fontId="26" fillId="3" borderId="58" xfId="0" applyNumberFormat="1" applyFont="1" applyFill="1" applyBorder="1" applyAlignment="1">
      <alignment vertical="center" shrinkToFit="1"/>
    </xf>
    <xf numFmtId="177" fontId="26" fillId="3" borderId="94" xfId="0" applyNumberFormat="1" applyFont="1" applyFill="1" applyBorder="1" applyAlignment="1">
      <alignment vertical="center" shrinkToFit="1"/>
    </xf>
    <xf numFmtId="177" fontId="9" fillId="0" borderId="99" xfId="0" applyNumberFormat="1"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lignment vertical="center"/>
    </xf>
    <xf numFmtId="177" fontId="26" fillId="0" borderId="32" xfId="0" applyNumberFormat="1" applyFont="1" applyBorder="1">
      <alignment vertical="center"/>
    </xf>
    <xf numFmtId="177" fontId="26" fillId="0" borderId="60" xfId="0" applyNumberFormat="1" applyFont="1" applyBorder="1">
      <alignment vertical="center"/>
    </xf>
    <xf numFmtId="0" fontId="9" fillId="0" borderId="99"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01" xfId="0" applyFont="1" applyBorder="1" applyAlignment="1">
      <alignment horizontal="center" vertical="center" shrinkToFit="1"/>
    </xf>
    <xf numFmtId="177" fontId="26" fillId="0" borderId="32" xfId="0" applyNumberFormat="1" applyFont="1" applyBorder="1" applyAlignment="1">
      <alignment vertical="center" shrinkToFit="1"/>
    </xf>
    <xf numFmtId="177" fontId="26" fillId="0" borderId="60" xfId="0" applyNumberFormat="1" applyFont="1" applyBorder="1" applyAlignment="1">
      <alignment vertical="center" shrinkToFit="1"/>
    </xf>
    <xf numFmtId="177" fontId="26" fillId="0" borderId="61" xfId="0" applyNumberFormat="1" applyFont="1" applyBorder="1" applyAlignment="1">
      <alignment vertical="center" shrinkToFit="1"/>
    </xf>
    <xf numFmtId="177" fontId="28" fillId="0" borderId="99" xfId="0" applyNumberFormat="1" applyFont="1" applyBorder="1" applyAlignment="1">
      <alignment vertical="center" shrinkToFit="1"/>
    </xf>
    <xf numFmtId="177" fontId="28" fillId="0" borderId="100" xfId="0" applyNumberFormat="1" applyFont="1" applyBorder="1" applyAlignment="1">
      <alignment vertical="center" shrinkToFit="1"/>
    </xf>
    <xf numFmtId="177" fontId="28" fillId="0" borderId="127" xfId="0" applyNumberFormat="1" applyFont="1" applyBorder="1" applyAlignment="1">
      <alignment vertical="center" shrinkToFit="1"/>
    </xf>
    <xf numFmtId="179" fontId="26" fillId="0" borderId="19" xfId="0" applyNumberFormat="1" applyFont="1" applyBorder="1">
      <alignment vertical="center"/>
    </xf>
    <xf numFmtId="179" fontId="26" fillId="0" borderId="51" xfId="0" applyNumberFormat="1" applyFont="1" applyBorder="1">
      <alignment vertical="center"/>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177" fontId="9" fillId="0" borderId="96" xfId="0" applyNumberFormat="1" applyFont="1" applyBorder="1" applyAlignment="1">
      <alignment horizontal="center" vertical="center"/>
    </xf>
    <xf numFmtId="0" fontId="9" fillId="0" borderId="97" xfId="0" applyFont="1" applyBorder="1" applyAlignment="1">
      <alignment horizontal="center" vertical="center"/>
    </xf>
    <xf numFmtId="0" fontId="9" fillId="0" borderId="98" xfId="0" applyFont="1" applyBorder="1">
      <alignment vertical="center"/>
    </xf>
    <xf numFmtId="0" fontId="9" fillId="0" borderId="19" xfId="0" applyFont="1" applyBorder="1" applyAlignment="1">
      <alignment horizontal="center" vertical="center"/>
    </xf>
    <xf numFmtId="0" fontId="9" fillId="0" borderId="51" xfId="0" applyFont="1" applyBorder="1" applyAlignment="1">
      <alignment horizontal="center" vertical="center"/>
    </xf>
    <xf numFmtId="0" fontId="9" fillId="0" borderId="28" xfId="0" applyFont="1" applyBorder="1" applyAlignment="1">
      <alignment horizontal="center" vertical="center"/>
    </xf>
    <xf numFmtId="179" fontId="26" fillId="0" borderId="32" xfId="0" applyNumberFormat="1" applyFont="1" applyBorder="1">
      <alignment vertical="center"/>
    </xf>
    <xf numFmtId="179" fontId="26" fillId="0" borderId="60" xfId="0" applyNumberFormat="1" applyFont="1" applyBorder="1">
      <alignment vertical="center"/>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56" fillId="0" borderId="24" xfId="0" applyFont="1" applyBorder="1" applyAlignment="1">
      <alignment horizontal="center" vertical="center" wrapText="1" shrinkToFit="1"/>
    </xf>
    <xf numFmtId="0" fontId="9" fillId="0" borderId="1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9" fillId="0" borderId="44" xfId="0" applyFont="1" applyBorder="1" applyAlignment="1">
      <alignment horizontal="center" vertical="center" shrinkToFit="1"/>
    </xf>
    <xf numFmtId="0" fontId="9" fillId="0" borderId="40" xfId="0" applyFont="1" applyBorder="1" applyAlignment="1">
      <alignment horizontal="center" vertical="center" shrinkToFit="1"/>
    </xf>
    <xf numFmtId="0" fontId="27" fillId="0" borderId="2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177" fontId="26" fillId="0" borderId="7" xfId="0" applyNumberFormat="1" applyFont="1" applyBorder="1">
      <alignment vertical="center"/>
    </xf>
    <xf numFmtId="177" fontId="26" fillId="0" borderId="16" xfId="0" applyNumberFormat="1" applyFont="1" applyBorder="1">
      <alignment vertical="center"/>
    </xf>
    <xf numFmtId="177" fontId="26" fillId="0" borderId="57" xfId="0" applyNumberFormat="1" applyFont="1" applyBorder="1" applyAlignment="1">
      <alignment horizontal="right" vertical="center" shrinkToFit="1"/>
    </xf>
    <xf numFmtId="177" fontId="26" fillId="0" borderId="58" xfId="0" applyNumberFormat="1" applyFont="1" applyBorder="1" applyAlignment="1">
      <alignment horizontal="right" vertical="center" shrinkToFit="1"/>
    </xf>
    <xf numFmtId="177" fontId="26" fillId="0" borderId="94" xfId="0" applyNumberFormat="1" applyFont="1" applyBorder="1" applyAlignment="1">
      <alignment horizontal="right" vertical="center" shrinkToFit="1"/>
    </xf>
    <xf numFmtId="0" fontId="26" fillId="0" borderId="16" xfId="0" applyFont="1" applyBorder="1" applyAlignment="1">
      <alignment horizontal="center" vertical="center" wrapText="1"/>
    </xf>
    <xf numFmtId="0" fontId="3" fillId="0" borderId="16" xfId="0" applyFont="1" applyBorder="1">
      <alignment vertical="center"/>
    </xf>
    <xf numFmtId="0" fontId="32" fillId="0" borderId="2" xfId="0" applyFont="1" applyBorder="1" applyAlignment="1">
      <alignment horizontal="center" vertical="center" shrinkToFit="1"/>
    </xf>
    <xf numFmtId="0" fontId="39" fillId="0" borderId="2" xfId="0" applyFont="1" applyBorder="1" applyAlignment="1">
      <alignment horizontal="center" vertical="center" shrinkToFit="1"/>
    </xf>
    <xf numFmtId="0" fontId="9" fillId="0" borderId="44" xfId="0" applyFont="1" applyBorder="1" applyAlignment="1">
      <alignment horizontal="center" vertical="center" wrapText="1"/>
    </xf>
    <xf numFmtId="0" fontId="9" fillId="0" borderId="8" xfId="0" applyFont="1" applyBorder="1" applyAlignment="1">
      <alignment horizontal="center" vertical="center"/>
    </xf>
    <xf numFmtId="0" fontId="9" fillId="0" borderId="62"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60" xfId="0" applyFont="1" applyBorder="1" applyAlignment="1">
      <alignment horizontal="center" vertical="center" shrinkToFit="1"/>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49"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38" xfId="0" applyFont="1" applyBorder="1" applyAlignment="1">
      <alignment horizontal="center" vertical="center"/>
    </xf>
    <xf numFmtId="0" fontId="9" fillId="0" borderId="41" xfId="0" applyFont="1" applyBorder="1">
      <alignment vertical="center"/>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32" fillId="0" borderId="38" xfId="0" applyFont="1" applyBorder="1" applyAlignment="1">
      <alignment horizontal="center" vertical="center" shrinkToFit="1"/>
    </xf>
    <xf numFmtId="0" fontId="32" fillId="0" borderId="41" xfId="0" applyFont="1" applyBorder="1" applyAlignment="1">
      <alignment horizontal="center" vertical="center" shrinkToFit="1"/>
    </xf>
    <xf numFmtId="0" fontId="9" fillId="0" borderId="41" xfId="0" applyFont="1" applyBorder="1" applyAlignment="1">
      <alignment horizontal="center" vertical="center"/>
    </xf>
    <xf numFmtId="0" fontId="32" fillId="0" borderId="38"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2" xfId="0" applyFont="1" applyBorder="1" applyAlignment="1">
      <alignment horizontal="center" vertical="center" shrinkToFit="1"/>
    </xf>
    <xf numFmtId="0" fontId="62" fillId="0" borderId="38" xfId="0" applyFont="1" applyBorder="1" applyAlignment="1">
      <alignment horizontal="center" vertical="center" wrapText="1"/>
    </xf>
    <xf numFmtId="0" fontId="62" fillId="0" borderId="41" xfId="0" applyFont="1" applyBorder="1">
      <alignment vertical="center"/>
    </xf>
    <xf numFmtId="0" fontId="56" fillId="0" borderId="32" xfId="0" applyFont="1" applyBorder="1" applyAlignment="1">
      <alignment horizontal="center" vertical="center" shrinkToFit="1"/>
    </xf>
    <xf numFmtId="0" fontId="25" fillId="0" borderId="24" xfId="0" applyFont="1" applyBorder="1" applyAlignment="1">
      <alignment horizontal="center" vertical="center" shrinkToFit="1"/>
    </xf>
    <xf numFmtId="0" fontId="9" fillId="0" borderId="17" xfId="0" applyFont="1" applyBorder="1" applyAlignment="1">
      <alignment horizontal="center" vertical="center" shrinkToFit="1"/>
    </xf>
    <xf numFmtId="0" fontId="25"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59" fillId="0" borderId="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8" xfId="0" applyFont="1" applyBorder="1" applyAlignment="1">
      <alignment horizontal="center" vertical="center"/>
    </xf>
    <xf numFmtId="0" fontId="28" fillId="0" borderId="44" xfId="0" applyFont="1" applyBorder="1" applyAlignment="1">
      <alignment horizontal="center" vertical="center"/>
    </xf>
    <xf numFmtId="0" fontId="28" fillId="0" borderId="40" xfId="0" applyFont="1" applyBorder="1" applyAlignment="1">
      <alignment horizontal="center" vertical="center"/>
    </xf>
    <xf numFmtId="0" fontId="28" fillId="0" borderId="46" xfId="0" applyFont="1" applyBorder="1" applyAlignment="1">
      <alignment horizontal="center" vertical="center"/>
    </xf>
    <xf numFmtId="177" fontId="9" fillId="0" borderId="66" xfId="0" applyNumberFormat="1" applyFont="1" applyBorder="1">
      <alignment vertical="center"/>
    </xf>
    <xf numFmtId="0" fontId="9" fillId="0" borderId="67" xfId="0" applyFont="1" applyBorder="1">
      <alignment vertical="center"/>
    </xf>
    <xf numFmtId="0" fontId="9" fillId="0" borderId="68" xfId="0" applyFont="1" applyBorder="1">
      <alignment vertical="center"/>
    </xf>
    <xf numFmtId="0" fontId="9" fillId="0" borderId="69" xfId="0" applyFont="1" applyBorder="1">
      <alignment vertical="center"/>
    </xf>
    <xf numFmtId="0" fontId="9" fillId="0" borderId="70" xfId="0" applyFont="1" applyBorder="1">
      <alignment vertical="center"/>
    </xf>
    <xf numFmtId="0" fontId="9" fillId="0" borderId="71" xfId="0" applyFont="1" applyBorder="1">
      <alignment vertical="center"/>
    </xf>
    <xf numFmtId="0" fontId="56" fillId="0" borderId="7"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46" xfId="0" applyFont="1" applyBorder="1" applyAlignment="1">
      <alignment horizontal="center" vertical="center"/>
    </xf>
    <xf numFmtId="0" fontId="26" fillId="0" borderId="24" xfId="0" applyFont="1" applyBorder="1" applyAlignment="1">
      <alignment horizontal="left" vertical="center" wrapText="1" shrinkToFit="1"/>
    </xf>
    <xf numFmtId="0" fontId="26" fillId="0" borderId="13" xfId="0" applyFont="1" applyBorder="1" applyAlignment="1">
      <alignment horizontal="left" vertical="center" wrapText="1" shrinkToFit="1"/>
    </xf>
    <xf numFmtId="0" fontId="26" fillId="0" borderId="17" xfId="0" applyFont="1" applyBorder="1" applyAlignment="1">
      <alignment horizontal="left" vertical="center" wrapText="1" shrinkToFit="1"/>
    </xf>
    <xf numFmtId="0" fontId="9" fillId="0" borderId="41" xfId="0" applyFont="1" applyBorder="1" applyAlignment="1">
      <alignment vertical="center" wrapText="1"/>
    </xf>
    <xf numFmtId="0" fontId="9" fillId="0" borderId="42" xfId="0" applyFont="1" applyBorder="1" applyAlignment="1">
      <alignment vertical="center" wrapText="1"/>
    </xf>
    <xf numFmtId="0" fontId="32" fillId="0" borderId="38" xfId="0" applyFont="1" applyBorder="1" applyAlignment="1">
      <alignment horizontal="center" vertical="center" wrapText="1"/>
    </xf>
    <xf numFmtId="0" fontId="32" fillId="0" borderId="41" xfId="0" applyFont="1" applyBorder="1">
      <alignment vertical="center"/>
    </xf>
    <xf numFmtId="0" fontId="32" fillId="0" borderId="42" xfId="0" applyFont="1" applyBorder="1">
      <alignment vertical="center"/>
    </xf>
    <xf numFmtId="0" fontId="62" fillId="0" borderId="41" xfId="0" applyFont="1" applyBorder="1" applyAlignment="1">
      <alignment horizontal="center" vertical="center" wrapText="1"/>
    </xf>
    <xf numFmtId="0" fontId="62" fillId="0" borderId="42" xfId="0" applyFont="1" applyBorder="1" applyAlignment="1">
      <alignment horizontal="center" vertical="center" wrapText="1"/>
    </xf>
    <xf numFmtId="0" fontId="40" fillId="0" borderId="0" xfId="0" applyFont="1" applyAlignment="1">
      <alignment horizontal="center" vertical="center"/>
    </xf>
    <xf numFmtId="0" fontId="56" fillId="0" borderId="24"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27" fillId="0" borderId="38"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9" fillId="0" borderId="24" xfId="0" applyFont="1"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36" fillId="0" borderId="38"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0" borderId="49" xfId="0" applyFont="1" applyBorder="1" applyAlignment="1">
      <alignment horizontal="left" vertical="center" wrapText="1"/>
    </xf>
    <xf numFmtId="0" fontId="9" fillId="0" borderId="42" xfId="0" applyFont="1" applyBorder="1" applyAlignment="1">
      <alignment horizontal="center" vertical="center"/>
    </xf>
    <xf numFmtId="0" fontId="42" fillId="0" borderId="38"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0" fontId="28" fillId="0" borderId="84" xfId="0" applyFont="1" applyBorder="1" applyAlignment="1">
      <alignment horizontal="center" vertical="center" wrapText="1" shrinkToFit="1"/>
    </xf>
    <xf numFmtId="0" fontId="28" fillId="0" borderId="85" xfId="0" applyFont="1" applyBorder="1" applyAlignment="1">
      <alignment horizontal="center" vertical="center" wrapText="1" shrinkToFit="1"/>
    </xf>
    <xf numFmtId="0" fontId="28" fillId="0" borderId="86" xfId="0" applyFont="1" applyBorder="1" applyAlignment="1">
      <alignment horizontal="center" vertical="center" wrapText="1" shrinkToFit="1"/>
    </xf>
    <xf numFmtId="0" fontId="28" fillId="0" borderId="84" xfId="0" applyFont="1" applyBorder="1" applyAlignment="1">
      <alignment horizontal="left" vertical="center" wrapText="1" shrinkToFit="1"/>
    </xf>
    <xf numFmtId="0" fontId="28" fillId="0" borderId="85" xfId="0" applyFont="1" applyBorder="1" applyAlignment="1">
      <alignment horizontal="left" vertical="center" wrapText="1" shrinkToFit="1"/>
    </xf>
    <xf numFmtId="0" fontId="28" fillId="0" borderId="86" xfId="0" applyFont="1" applyBorder="1" applyAlignment="1">
      <alignment horizontal="left" vertical="center" wrapText="1" shrinkToFit="1"/>
    </xf>
    <xf numFmtId="177" fontId="28" fillId="0" borderId="122" xfId="0" applyNumberFormat="1" applyFont="1" applyBorder="1" applyAlignment="1">
      <alignment vertical="center" shrinkToFit="1"/>
    </xf>
    <xf numFmtId="177" fontId="28" fillId="0" borderId="123" xfId="0" applyNumberFormat="1" applyFont="1" applyBorder="1" applyAlignment="1">
      <alignment vertical="center" shrinkToFit="1"/>
    </xf>
    <xf numFmtId="177" fontId="28" fillId="0" borderId="124" xfId="0" applyNumberFormat="1" applyFont="1" applyBorder="1" applyAlignment="1">
      <alignment vertical="center" shrinkToFit="1"/>
    </xf>
    <xf numFmtId="0" fontId="9" fillId="0" borderId="7" xfId="0" applyFont="1" applyBorder="1" applyAlignment="1">
      <alignment horizontal="center" vertical="center" shrinkToFit="1"/>
    </xf>
    <xf numFmtId="177" fontId="26" fillId="0" borderId="7" xfId="0" applyNumberFormat="1" applyFont="1" applyBorder="1" applyAlignment="1">
      <alignment vertical="center" shrinkToFit="1"/>
    </xf>
    <xf numFmtId="177" fontId="26" fillId="0" borderId="16" xfId="0" applyNumberFormat="1" applyFont="1" applyBorder="1" applyAlignment="1">
      <alignment vertical="center" shrinkToFit="1"/>
    </xf>
    <xf numFmtId="177" fontId="26" fillId="0" borderId="53" xfId="0" applyNumberFormat="1" applyFont="1" applyBorder="1" applyAlignment="1">
      <alignment vertical="center" shrinkToFit="1"/>
    </xf>
    <xf numFmtId="0" fontId="34" fillId="0" borderId="57" xfId="0" applyFont="1" applyBorder="1" applyAlignment="1">
      <alignment horizontal="center" vertical="center" shrinkToFit="1"/>
    </xf>
    <xf numFmtId="0" fontId="34" fillId="0" borderId="58" xfId="0" applyFont="1" applyBorder="1" applyAlignment="1">
      <alignment horizontal="center" vertical="center" shrinkToFit="1"/>
    </xf>
    <xf numFmtId="0" fontId="34" fillId="0" borderId="59" xfId="0" applyFont="1" applyBorder="1" applyAlignment="1">
      <alignment horizontal="center" vertical="center" shrinkToFit="1"/>
    </xf>
    <xf numFmtId="179" fontId="26" fillId="0" borderId="57" xfId="0" applyNumberFormat="1" applyFont="1" applyBorder="1">
      <alignment vertical="center"/>
    </xf>
    <xf numFmtId="179" fontId="26" fillId="0" borderId="58" xfId="0" applyNumberFormat="1" applyFont="1" applyBorder="1">
      <alignment vertical="center"/>
    </xf>
    <xf numFmtId="179" fontId="26" fillId="0" borderId="7" xfId="0" applyNumberFormat="1" applyFont="1" applyBorder="1">
      <alignment vertical="center"/>
    </xf>
    <xf numFmtId="179" fontId="26" fillId="0" borderId="16" xfId="0" applyNumberFormat="1" applyFont="1" applyBorder="1">
      <alignment vertical="center"/>
    </xf>
    <xf numFmtId="177" fontId="26" fillId="0" borderId="57" xfId="0" applyNumberFormat="1" applyFont="1" applyBorder="1" applyAlignment="1">
      <alignment vertical="center" shrinkToFit="1"/>
    </xf>
    <xf numFmtId="177" fontId="26" fillId="0" borderId="58" xfId="0" applyNumberFormat="1" applyFont="1" applyBorder="1" applyAlignment="1">
      <alignment vertical="center" shrinkToFit="1"/>
    </xf>
    <xf numFmtId="177" fontId="26" fillId="0" borderId="94" xfId="0" applyNumberFormat="1" applyFont="1" applyBorder="1" applyAlignment="1">
      <alignment vertical="center" shrinkToFit="1"/>
    </xf>
    <xf numFmtId="0" fontId="9" fillId="0" borderId="96"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98" xfId="0" applyFont="1" applyBorder="1" applyAlignment="1">
      <alignment horizontal="center" vertical="center" shrinkToFit="1"/>
    </xf>
    <xf numFmtId="177" fontId="28" fillId="0" borderId="96" xfId="0" applyNumberFormat="1" applyFont="1" applyBorder="1" applyAlignment="1">
      <alignment vertical="center" shrinkToFit="1"/>
    </xf>
    <xf numFmtId="177" fontId="28" fillId="0" borderId="97" xfId="0" applyNumberFormat="1" applyFont="1" applyBorder="1" applyAlignment="1">
      <alignment vertical="center" shrinkToFit="1"/>
    </xf>
    <xf numFmtId="177" fontId="28" fillId="0" borderId="126" xfId="0" applyNumberFormat="1" applyFont="1" applyBorder="1" applyAlignment="1">
      <alignment vertical="center" shrinkToFit="1"/>
    </xf>
    <xf numFmtId="0" fontId="28" fillId="0" borderId="16" xfId="0" applyFont="1" applyBorder="1" applyAlignment="1">
      <alignment horizontal="center" vertical="center" shrinkToFit="1"/>
    </xf>
    <xf numFmtId="0" fontId="28" fillId="0" borderId="2" xfId="0" applyFont="1" applyBorder="1" applyAlignment="1">
      <alignment horizontal="center" vertical="center" shrinkToFit="1"/>
    </xf>
    <xf numFmtId="0" fontId="9" fillId="0" borderId="12" xfId="0" applyFont="1" applyBorder="1" applyAlignment="1">
      <alignment horizontal="center" vertical="center"/>
    </xf>
    <xf numFmtId="0" fontId="25" fillId="0" borderId="16" xfId="0" applyFont="1" applyBorder="1" applyAlignment="1">
      <alignment horizontal="center"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9" fillId="0" borderId="18" xfId="0" applyFont="1" applyBorder="1" applyAlignment="1">
      <alignment horizontal="center" vertical="center"/>
    </xf>
    <xf numFmtId="0" fontId="22" fillId="0" borderId="0" xfId="0" applyFont="1" applyAlignment="1">
      <alignment horizontal="left" vertical="center"/>
    </xf>
    <xf numFmtId="177" fontId="28" fillId="5" borderId="26" xfId="0" applyNumberFormat="1" applyFont="1" applyFill="1" applyBorder="1" applyAlignment="1">
      <alignment vertical="center" shrinkToFit="1"/>
    </xf>
    <xf numFmtId="177" fontId="28" fillId="5" borderId="50" xfId="0" applyNumberFormat="1" applyFont="1" applyFill="1" applyBorder="1" applyAlignment="1">
      <alignment vertical="center" shrinkToFit="1"/>
    </xf>
    <xf numFmtId="177" fontId="28" fillId="5" borderId="54" xfId="0" applyNumberFormat="1" applyFont="1" applyFill="1" applyBorder="1" applyAlignment="1">
      <alignment vertical="center" shrinkToFit="1"/>
    </xf>
    <xf numFmtId="177" fontId="28" fillId="5" borderId="76" xfId="0" applyNumberFormat="1" applyFont="1" applyFill="1" applyBorder="1" applyAlignment="1">
      <alignment vertical="center" shrinkToFit="1"/>
    </xf>
    <xf numFmtId="177" fontId="28" fillId="5" borderId="77" xfId="0" applyNumberFormat="1" applyFont="1" applyFill="1" applyBorder="1" applyAlignment="1">
      <alignment vertical="center" shrinkToFit="1"/>
    </xf>
    <xf numFmtId="177" fontId="28" fillId="5" borderId="112" xfId="0" applyNumberFormat="1" applyFont="1" applyFill="1" applyBorder="1" applyAlignment="1">
      <alignment vertical="center" shrinkToFit="1"/>
    </xf>
    <xf numFmtId="180" fontId="9" fillId="5" borderId="76" xfId="0" applyNumberFormat="1" applyFont="1" applyFill="1" applyBorder="1" applyAlignment="1">
      <alignment horizontal="center" vertical="center" shrinkToFit="1"/>
    </xf>
    <xf numFmtId="0" fontId="9" fillId="5" borderId="77" xfId="0" applyFont="1" applyFill="1" applyBorder="1" applyAlignment="1">
      <alignment horizontal="center" vertical="center" shrinkToFit="1"/>
    </xf>
    <xf numFmtId="0" fontId="9" fillId="5" borderId="78" xfId="0" applyFont="1" applyFill="1" applyBorder="1" applyAlignment="1">
      <alignment horizontal="center" vertical="center" shrinkToFit="1"/>
    </xf>
    <xf numFmtId="0" fontId="9" fillId="5" borderId="48" xfId="0" applyFont="1" applyFill="1" applyBorder="1" applyAlignment="1">
      <alignment horizontal="center" vertical="center" shrinkToFit="1"/>
    </xf>
    <xf numFmtId="0" fontId="9" fillId="5" borderId="46" xfId="0" applyFont="1" applyFill="1" applyBorder="1" applyAlignment="1">
      <alignment horizontal="center" vertical="center" shrinkToFit="1"/>
    </xf>
    <xf numFmtId="0" fontId="9" fillId="5" borderId="44" xfId="0" applyFont="1" applyFill="1" applyBorder="1" applyAlignment="1">
      <alignment horizontal="center" vertical="center" shrinkToFit="1"/>
    </xf>
    <xf numFmtId="0" fontId="9" fillId="5" borderId="40" xfId="0" applyFont="1" applyFill="1" applyBorder="1" applyAlignment="1">
      <alignment horizontal="center" vertical="center" shrinkToFit="1"/>
    </xf>
    <xf numFmtId="0" fontId="35" fillId="5" borderId="26" xfId="0" applyFont="1" applyFill="1" applyBorder="1" applyAlignment="1">
      <alignment horizontal="center" vertical="center" shrinkToFit="1"/>
    </xf>
    <xf numFmtId="0" fontId="35" fillId="5" borderId="50" xfId="0" applyFont="1" applyFill="1" applyBorder="1" applyAlignment="1">
      <alignment horizontal="center" vertical="center" shrinkToFit="1"/>
    </xf>
    <xf numFmtId="0" fontId="35" fillId="5" borderId="25" xfId="0" applyFont="1" applyFill="1" applyBorder="1" applyAlignment="1">
      <alignment horizontal="center" vertical="center" shrinkToFit="1"/>
    </xf>
    <xf numFmtId="0" fontId="22" fillId="0" borderId="13" xfId="0" applyFont="1" applyBorder="1" applyAlignment="1">
      <alignment horizontal="left" vertical="center"/>
    </xf>
    <xf numFmtId="0" fontId="9" fillId="5" borderId="82" xfId="0" applyFont="1" applyFill="1" applyBorder="1" applyAlignment="1">
      <alignment horizontal="center" vertical="center" shrinkToFit="1"/>
    </xf>
    <xf numFmtId="0" fontId="34" fillId="3" borderId="76" xfId="0" applyFont="1" applyFill="1" applyBorder="1" applyAlignment="1">
      <alignment horizontal="center" vertical="center" shrinkToFit="1"/>
    </xf>
    <xf numFmtId="0" fontId="34" fillId="3" borderId="77" xfId="0" applyFont="1" applyFill="1" applyBorder="1" applyAlignment="1">
      <alignment horizontal="center" vertical="center" shrinkToFit="1"/>
    </xf>
    <xf numFmtId="0" fontId="34" fillId="3" borderId="78" xfId="0" applyFont="1" applyFill="1" applyBorder="1" applyAlignment="1">
      <alignment horizontal="center" vertical="center" shrinkToFit="1"/>
    </xf>
    <xf numFmtId="0" fontId="34" fillId="3" borderId="84" xfId="0" applyFont="1" applyFill="1" applyBorder="1" applyAlignment="1">
      <alignment horizontal="center" vertical="center" shrinkToFit="1"/>
    </xf>
    <xf numFmtId="0" fontId="34" fillId="3" borderId="85" xfId="0" applyFont="1" applyFill="1" applyBorder="1" applyAlignment="1">
      <alignment horizontal="center" vertical="center" shrinkToFit="1"/>
    </xf>
    <xf numFmtId="0" fontId="34" fillId="3" borderId="86"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0" xfId="0" applyFont="1" applyAlignment="1">
      <alignment horizontal="center" vertical="center" shrinkToFit="1"/>
    </xf>
    <xf numFmtId="0" fontId="32" fillId="0" borderId="4"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6" fillId="0" borderId="4"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8" xfId="0" applyFont="1" applyBorder="1" applyAlignment="1">
      <alignment horizontal="center" vertical="center" shrinkToFit="1"/>
    </xf>
    <xf numFmtId="0" fontId="59" fillId="0" borderId="16" xfId="0" applyFont="1" applyBorder="1" applyAlignment="1">
      <alignment horizontal="center" vertical="center" wrapText="1" shrinkToFit="1"/>
    </xf>
    <xf numFmtId="0" fontId="48" fillId="0" borderId="0" xfId="0" applyFont="1" applyAlignment="1">
      <alignment horizontal="left" vertical="center" wrapText="1"/>
    </xf>
    <xf numFmtId="0" fontId="63" fillId="0" borderId="0" xfId="0" applyFont="1" applyAlignment="1">
      <alignment horizontal="left" vertical="center" wrapText="1"/>
    </xf>
    <xf numFmtId="0" fontId="36" fillId="0" borderId="7" xfId="0" applyFont="1" applyBorder="1" applyAlignment="1">
      <alignment horizontal="left" vertical="center" wrapText="1"/>
    </xf>
    <xf numFmtId="0" fontId="36" fillId="0" borderId="16" xfId="0" applyFont="1" applyBorder="1" applyAlignment="1">
      <alignment horizontal="lef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63" fillId="0" borderId="12" xfId="0" applyFont="1" applyBorder="1" applyAlignment="1">
      <alignment horizontal="left" vertical="center" wrapText="1"/>
    </xf>
    <xf numFmtId="0" fontId="63" fillId="0" borderId="2" xfId="0" applyFont="1" applyBorder="1" applyAlignment="1">
      <alignment horizontal="left" vertical="center" wrapText="1"/>
    </xf>
    <xf numFmtId="0" fontId="63" fillId="0" borderId="18" xfId="0" applyFont="1" applyBorder="1" applyAlignment="1">
      <alignment horizontal="left" vertical="center" wrapText="1"/>
    </xf>
    <xf numFmtId="0" fontId="36" fillId="0" borderId="7" xfId="0" applyFont="1" applyBorder="1" applyAlignment="1">
      <alignment vertical="center" wrapText="1"/>
    </xf>
    <xf numFmtId="0" fontId="36" fillId="0" borderId="16" xfId="0" applyFont="1" applyBorder="1" applyAlignment="1">
      <alignment vertical="center" wrapText="1"/>
    </xf>
    <xf numFmtId="0" fontId="36" fillId="0" borderId="8" xfId="0" applyFont="1" applyBorder="1" applyAlignment="1">
      <alignment vertical="center" wrapText="1"/>
    </xf>
    <xf numFmtId="0" fontId="63" fillId="0" borderId="12" xfId="0" applyFont="1" applyBorder="1" applyAlignment="1">
      <alignment vertical="center" wrapText="1"/>
    </xf>
    <xf numFmtId="0" fontId="63" fillId="0" borderId="2" xfId="0" applyFont="1" applyBorder="1" applyAlignment="1">
      <alignment vertical="center" wrapText="1"/>
    </xf>
    <xf numFmtId="0" fontId="63" fillId="0" borderId="18" xfId="0" applyFont="1" applyBorder="1" applyAlignment="1">
      <alignment vertical="center" wrapText="1"/>
    </xf>
    <xf numFmtId="0" fontId="63" fillId="0" borderId="16" xfId="0" applyFont="1" applyBorder="1" applyAlignment="1">
      <alignment horizontal="left" vertical="center" wrapText="1"/>
    </xf>
    <xf numFmtId="0" fontId="63" fillId="0" borderId="8" xfId="0" applyFont="1" applyBorder="1" applyAlignment="1">
      <alignment horizontal="left" vertical="center" wrapText="1"/>
    </xf>
    <xf numFmtId="0" fontId="63" fillId="0" borderId="0" xfId="0" applyFont="1" applyAlignment="1">
      <alignment horizontal="center" vertical="top"/>
    </xf>
    <xf numFmtId="0" fontId="23" fillId="0" borderId="0" xfId="0" applyFont="1" applyAlignment="1">
      <alignment horizontal="left" vertical="center" wrapText="1"/>
    </xf>
    <xf numFmtId="0" fontId="25" fillId="5" borderId="7"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46" xfId="0" applyFont="1" applyFill="1" applyBorder="1" applyAlignment="1">
      <alignment horizontal="center" vertical="center" wrapText="1"/>
    </xf>
    <xf numFmtId="0" fontId="23" fillId="0" borderId="2" xfId="0" applyFont="1" applyBorder="1">
      <alignment vertical="center"/>
    </xf>
    <xf numFmtId="0" fontId="23" fillId="0" borderId="9" xfId="0" applyFont="1" applyBorder="1" applyAlignment="1">
      <alignment horizontal="center" vertical="center" wrapText="1"/>
    </xf>
    <xf numFmtId="0" fontId="63" fillId="0" borderId="138" xfId="0" applyFont="1" applyBorder="1" applyAlignment="1">
      <alignment horizontal="center" vertical="center" wrapText="1"/>
    </xf>
    <xf numFmtId="0" fontId="23" fillId="0" borderId="132" xfId="0" applyFont="1" applyBorder="1" applyAlignment="1">
      <alignment vertical="center" wrapText="1"/>
    </xf>
    <xf numFmtId="0" fontId="63" fillId="0" borderId="134" xfId="0" applyFont="1" applyBorder="1" applyAlignment="1">
      <alignment vertical="center" wrapText="1"/>
    </xf>
    <xf numFmtId="0" fontId="63" fillId="0" borderId="133" xfId="0" applyFont="1" applyBorder="1" applyAlignment="1">
      <alignment vertical="center" wrapText="1"/>
    </xf>
    <xf numFmtId="0" fontId="63" fillId="0" borderId="132" xfId="0" applyFont="1" applyBorder="1" applyAlignment="1">
      <alignment vertical="center" wrapText="1"/>
    </xf>
    <xf numFmtId="0" fontId="23" fillId="0" borderId="7"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18" xfId="0" applyFont="1" applyBorder="1" applyAlignment="1">
      <alignment horizontal="center" vertical="center" wrapText="1"/>
    </xf>
    <xf numFmtId="0" fontId="63" fillId="0" borderId="7" xfId="0" applyFont="1" applyBorder="1" applyAlignment="1">
      <alignment vertical="center" wrapText="1"/>
    </xf>
    <xf numFmtId="0" fontId="63" fillId="0" borderId="16" xfId="0" applyFont="1" applyBorder="1" applyAlignment="1">
      <alignment vertical="center" wrapText="1"/>
    </xf>
    <xf numFmtId="0" fontId="63" fillId="0" borderId="8" xfId="0" applyFont="1" applyBorder="1" applyAlignment="1">
      <alignment vertical="center" wrapText="1"/>
    </xf>
    <xf numFmtId="0" fontId="65" fillId="0" borderId="7" xfId="0" applyFont="1" applyBorder="1" applyAlignment="1">
      <alignment vertical="center" wrapText="1"/>
    </xf>
    <xf numFmtId="0" fontId="5" fillId="0" borderId="9" xfId="0" applyFont="1" applyBorder="1" applyAlignment="1">
      <alignment horizontal="center" vertical="center" wrapText="1"/>
    </xf>
    <xf numFmtId="0" fontId="64" fillId="0" borderId="9" xfId="0" applyFont="1" applyBorder="1" applyAlignment="1">
      <alignment horizontal="center" vertical="center" wrapText="1"/>
    </xf>
    <xf numFmtId="0" fontId="63" fillId="0" borderId="9" xfId="0" applyFont="1" applyBorder="1" applyAlignment="1">
      <alignment horizontal="center" vertical="center" wrapText="1"/>
    </xf>
    <xf numFmtId="0" fontId="65" fillId="0" borderId="9" xfId="0" applyFont="1" applyBorder="1" applyAlignment="1">
      <alignment horizontal="center" vertical="center" wrapText="1"/>
    </xf>
    <xf numFmtId="0" fontId="2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12" xfId="0" applyFont="1" applyBorder="1" applyAlignment="1">
      <alignment horizontal="center" vertical="center"/>
    </xf>
    <xf numFmtId="0" fontId="63" fillId="0" borderId="18" xfId="0" applyFont="1" applyBorder="1" applyAlignment="1">
      <alignment horizontal="center" vertical="center"/>
    </xf>
    <xf numFmtId="0" fontId="25" fillId="0" borderId="0" xfId="0" applyFont="1" applyAlignment="1">
      <alignment horizontal="center" vertical="center"/>
    </xf>
    <xf numFmtId="0" fontId="48" fillId="0" borderId="0" xfId="0" applyFont="1" applyAlignment="1">
      <alignment vertical="center" wrapText="1"/>
    </xf>
    <xf numFmtId="0" fontId="22" fillId="0" borderId="0" xfId="0" applyFont="1" applyAlignment="1">
      <alignment vertical="center" wrapText="1"/>
    </xf>
    <xf numFmtId="0" fontId="0" fillId="0" borderId="0" xfId="0" applyAlignment="1">
      <alignment vertical="center" wrapText="1"/>
    </xf>
  </cellXfs>
  <cellStyles count="2">
    <cellStyle name="標準" xfId="0" builtinId="0"/>
    <cellStyle name="標準 2" xfId="1" xr:uid="{00000000-0005-0000-0000-000002000000}"/>
  </cellStyles>
  <dxfs count="0"/>
  <tableStyles count="0" defaultTableStyle="TableStyleMedium2" defaultPivotStyle="PivotStyleLight16"/>
  <colors>
    <mruColors>
      <color rgb="FFFAACF6"/>
      <color rgb="FFFEE6E6"/>
      <color rgb="FFFCF5E4"/>
      <color rgb="FFFFFFCC"/>
      <color rgb="FFFFCCCC"/>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0</xdr:colOff>
      <xdr:row>85</xdr:row>
      <xdr:rowOff>0</xdr:rowOff>
    </xdr:from>
    <xdr:to>
      <xdr:col>89</xdr:col>
      <xdr:colOff>0</xdr:colOff>
      <xdr:row>85</xdr:row>
      <xdr:rowOff>0</xdr:rowOff>
    </xdr:to>
    <xdr:sp macro="" textlink="">
      <xdr:nvSpPr>
        <xdr:cNvPr id="4" name="Line 1">
          <a:extLst>
            <a:ext uri="{FF2B5EF4-FFF2-40B4-BE49-F238E27FC236}">
              <a16:creationId xmlns:a16="http://schemas.microsoft.com/office/drawing/2014/main" id="{69DF2DC7-73D4-4BE2-9005-6AE6BDBA9B72}"/>
            </a:ext>
          </a:extLst>
        </xdr:cNvPr>
        <xdr:cNvSpPr>
          <a:spLocks noChangeShapeType="1"/>
        </xdr:cNvSpPr>
      </xdr:nvSpPr>
      <xdr:spPr bwMode="auto">
        <a:xfrm flipV="1">
          <a:off x="18935700" y="52349400"/>
          <a:ext cx="0" cy="0"/>
        </a:xfrm>
        <a:prstGeom prst="line">
          <a:avLst/>
        </a:prstGeom>
        <a:noFill/>
        <a:ln w="9525">
          <a:solidFill>
            <a:srgbClr val="000000"/>
          </a:solidFill>
          <a:round/>
          <a:headEnd/>
          <a:tailEnd/>
        </a:ln>
      </xdr:spPr>
    </xdr:sp>
    <xdr:clientData/>
  </xdr:twoCellAnchor>
  <xdr:twoCellAnchor>
    <xdr:from>
      <xdr:col>89</xdr:col>
      <xdr:colOff>0</xdr:colOff>
      <xdr:row>85</xdr:row>
      <xdr:rowOff>0</xdr:rowOff>
    </xdr:from>
    <xdr:to>
      <xdr:col>89</xdr:col>
      <xdr:colOff>0</xdr:colOff>
      <xdr:row>85</xdr:row>
      <xdr:rowOff>0</xdr:rowOff>
    </xdr:to>
    <xdr:sp macro="" textlink="">
      <xdr:nvSpPr>
        <xdr:cNvPr id="5" name="Line 2">
          <a:extLst>
            <a:ext uri="{FF2B5EF4-FFF2-40B4-BE49-F238E27FC236}">
              <a16:creationId xmlns:a16="http://schemas.microsoft.com/office/drawing/2014/main" id="{5C077D82-34B2-41D9-81A2-92B3392B9DAF}"/>
            </a:ext>
          </a:extLst>
        </xdr:cNvPr>
        <xdr:cNvSpPr>
          <a:spLocks noChangeShapeType="1"/>
        </xdr:cNvSpPr>
      </xdr:nvSpPr>
      <xdr:spPr bwMode="auto">
        <a:xfrm flipV="1">
          <a:off x="18935700" y="523494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N102"/>
  <sheetViews>
    <sheetView showZeros="0" tabSelected="1" view="pageBreakPreview" zoomScale="75" zoomScaleNormal="100" zoomScaleSheetLayoutView="75" workbookViewId="0">
      <selection activeCell="X30" sqref="X30"/>
    </sheetView>
  </sheetViews>
  <sheetFormatPr defaultColWidth="9" defaultRowHeight="14.25"/>
  <cols>
    <col min="1" max="1" width="3.375" style="42" customWidth="1"/>
    <col min="2" max="19" width="3.125" style="42" customWidth="1"/>
    <col min="20" max="20" width="1.875" style="57" customWidth="1"/>
    <col min="21" max="29" width="3.25" style="42" customWidth="1"/>
    <col min="30" max="30" width="1.875" style="57" customWidth="1"/>
    <col min="31" max="39" width="3.125" style="42" customWidth="1"/>
    <col min="40" max="40" width="1.875" style="57" customWidth="1"/>
    <col min="41" max="49" width="3.25" style="42" customWidth="1"/>
    <col min="50" max="50" width="1.875" style="57" customWidth="1"/>
    <col min="51" max="64" width="3.5" style="58" customWidth="1"/>
    <col min="65" max="65" width="2.875" style="42" customWidth="1"/>
    <col min="66" max="71" width="4.5" style="57" customWidth="1"/>
    <col min="72" max="76" width="2.875" style="42" customWidth="1"/>
    <col min="77" max="77" width="3.125" style="42" customWidth="1"/>
    <col min="78" max="81" width="2.25" style="42" customWidth="1"/>
    <col min="82" max="83" width="3.125" style="42" customWidth="1"/>
    <col min="84" max="84" width="5.625" style="57" customWidth="1"/>
    <col min="85" max="89" width="3.625" style="42" customWidth="1"/>
    <col min="90" max="90" width="5.5" style="57" customWidth="1"/>
    <col min="91" max="97" width="3.625" style="59" customWidth="1"/>
    <col min="98" max="98" width="5.5" style="59" customWidth="1"/>
    <col min="99" max="105" width="3.5" style="59" customWidth="1"/>
    <col min="106" max="106" width="5.625" style="60" customWidth="1"/>
    <col min="107" max="111" width="3.625" style="42" customWidth="1"/>
    <col min="112" max="114" width="3.625" style="57" customWidth="1"/>
    <col min="115" max="115" width="3.25" style="57" customWidth="1"/>
    <col min="116" max="123" width="2.625" style="57" customWidth="1"/>
    <col min="124" max="130" width="3.625" style="42" customWidth="1"/>
    <col min="131" max="131" width="5.625" style="61" customWidth="1"/>
    <col min="132" max="138" width="3.625" style="42" customWidth="1"/>
    <col min="139" max="139" width="5.625" style="61" customWidth="1"/>
    <col min="140" max="146" width="3.625" style="42" customWidth="1"/>
    <col min="147" max="147" width="5.5" style="57" customWidth="1"/>
    <col min="148" max="161" width="3.5" style="42" customWidth="1"/>
    <col min="162" max="162" width="14.5" style="62" customWidth="1"/>
    <col min="163" max="163" width="15.5" style="62" customWidth="1"/>
    <col min="164" max="164" width="5.5" style="63" customWidth="1"/>
    <col min="165" max="165" width="14.5" style="62" customWidth="1"/>
    <col min="166" max="166" width="15.5" style="62" customWidth="1"/>
    <col min="167" max="167" width="5.5" style="63" customWidth="1"/>
    <col min="168" max="169" width="23.625" style="63" customWidth="1"/>
    <col min="170" max="170" width="3.75" style="42" customWidth="1"/>
    <col min="171" max="211" width="3.125" style="42" customWidth="1"/>
    <col min="212" max="16384" width="9" style="42"/>
  </cols>
  <sheetData>
    <row r="1" spans="1:170" ht="15" thickBot="1"/>
    <row r="2" spans="1:170" s="2" customFormat="1" ht="31.5" thickTop="1" thickBot="1">
      <c r="B2" s="365" t="s">
        <v>53</v>
      </c>
      <c r="C2" s="366"/>
      <c r="D2" s="366"/>
      <c r="E2" s="366"/>
      <c r="F2" s="366"/>
      <c r="G2" s="366"/>
      <c r="H2" s="366"/>
      <c r="I2" s="366"/>
      <c r="J2" s="367"/>
      <c r="K2" s="298"/>
      <c r="L2" s="298"/>
      <c r="M2" s="298"/>
      <c r="N2" s="298"/>
      <c r="O2" s="298"/>
      <c r="P2" s="298"/>
      <c r="Q2" s="298"/>
      <c r="R2" s="298"/>
      <c r="S2" s="298"/>
      <c r="T2" s="298"/>
      <c r="U2" s="298"/>
      <c r="V2" s="298"/>
      <c r="W2" s="298"/>
      <c r="X2" s="298"/>
      <c r="Y2" s="298"/>
      <c r="Z2" s="298"/>
      <c r="AA2" s="298"/>
      <c r="AB2" s="298"/>
      <c r="AC2" s="298"/>
      <c r="AD2" s="299"/>
      <c r="AN2" s="3"/>
      <c r="AX2" s="3"/>
      <c r="AY2" s="4"/>
      <c r="AZ2" s="4"/>
      <c r="BA2" s="4"/>
      <c r="BB2" s="4"/>
      <c r="BC2" s="4"/>
      <c r="BD2" s="4"/>
      <c r="BE2" s="4"/>
      <c r="BF2" s="4"/>
      <c r="BG2" s="4"/>
      <c r="BH2" s="4"/>
      <c r="BI2" s="4"/>
      <c r="BJ2" s="4"/>
      <c r="BK2" s="4"/>
      <c r="BL2" s="4"/>
      <c r="BN2" s="3"/>
      <c r="BO2" s="3"/>
      <c r="BP2" s="3"/>
      <c r="BQ2" s="3"/>
      <c r="BR2" s="3"/>
      <c r="BS2" s="3"/>
      <c r="CQ2" s="1"/>
      <c r="CR2" s="1"/>
      <c r="CS2" s="1"/>
      <c r="CT2" s="1"/>
      <c r="CU2" s="1"/>
      <c r="CV2" s="1"/>
      <c r="CW2" s="1"/>
      <c r="CX2" s="1"/>
      <c r="CY2" s="1"/>
      <c r="CZ2" s="1"/>
      <c r="DA2" s="1"/>
      <c r="DB2" s="56"/>
      <c r="DH2" s="3"/>
      <c r="DI2" s="3"/>
      <c r="DJ2" s="3"/>
      <c r="DK2" s="3"/>
      <c r="DL2" s="3"/>
      <c r="DM2" s="3"/>
      <c r="DN2" s="3"/>
      <c r="DO2" s="3"/>
      <c r="DP2" s="3"/>
      <c r="DQ2" s="3"/>
      <c r="DR2" s="3"/>
      <c r="DS2" s="3"/>
      <c r="EA2" s="5"/>
      <c r="EI2" s="5"/>
      <c r="EQ2" s="3"/>
      <c r="FF2" s="6"/>
      <c r="FG2" s="6"/>
      <c r="FH2" s="7"/>
      <c r="FI2" s="6"/>
      <c r="FJ2" s="8"/>
      <c r="FK2" s="9"/>
      <c r="FL2" s="9"/>
      <c r="FM2" s="9"/>
    </row>
    <row r="3" spans="1:170" s="2" customFormat="1" ht="26.1" customHeight="1" thickTop="1">
      <c r="B3" s="18"/>
      <c r="C3" s="18"/>
      <c r="D3" s="18"/>
      <c r="E3" s="18"/>
      <c r="F3" s="18"/>
      <c r="G3" s="18"/>
      <c r="H3" s="18"/>
      <c r="I3" s="18"/>
      <c r="J3" s="18"/>
      <c r="K3" s="95"/>
      <c r="L3" s="95"/>
      <c r="M3" s="95"/>
      <c r="N3" s="95"/>
      <c r="O3" s="95"/>
      <c r="P3" s="95"/>
      <c r="Q3" s="95"/>
      <c r="R3" s="95"/>
      <c r="S3" s="95"/>
      <c r="T3" s="95"/>
      <c r="U3" s="95"/>
      <c r="V3" s="95"/>
      <c r="W3" s="95"/>
      <c r="X3" s="95"/>
      <c r="Y3" s="95"/>
      <c r="Z3" s="95"/>
      <c r="AA3" s="95"/>
      <c r="AB3" s="95"/>
      <c r="AC3" s="95"/>
      <c r="AD3" s="95"/>
      <c r="AN3" s="3"/>
      <c r="AX3" s="3"/>
      <c r="AY3" s="4"/>
      <c r="AZ3" s="4"/>
      <c r="BA3" s="4"/>
      <c r="BB3" s="4"/>
      <c r="BC3" s="4"/>
      <c r="BD3" s="4"/>
      <c r="BE3" s="4"/>
      <c r="BF3" s="4"/>
      <c r="BG3" s="4"/>
      <c r="BH3" s="4"/>
      <c r="BI3" s="4"/>
      <c r="BJ3" s="4"/>
      <c r="BK3" s="4"/>
      <c r="BL3" s="4"/>
      <c r="BN3" s="3"/>
      <c r="BO3" s="3"/>
      <c r="BP3" s="3"/>
      <c r="BQ3" s="3"/>
      <c r="BR3" s="3"/>
      <c r="BS3" s="3"/>
      <c r="CA3" s="231" t="s">
        <v>51</v>
      </c>
      <c r="CB3" s="231"/>
      <c r="CC3" s="231"/>
      <c r="CD3" s="231"/>
      <c r="CE3" s="231"/>
      <c r="CF3" s="231"/>
      <c r="CG3" s="231"/>
      <c r="CH3" s="231"/>
      <c r="CI3" s="231"/>
      <c r="CJ3" s="231" t="s">
        <v>52</v>
      </c>
      <c r="CK3" s="231"/>
      <c r="CL3" s="231"/>
      <c r="CM3" s="231"/>
      <c r="CN3" s="231"/>
      <c r="CO3" s="231"/>
      <c r="CP3" s="231"/>
      <c r="CQ3" s="1"/>
      <c r="CR3" s="1"/>
      <c r="CS3" s="1"/>
      <c r="CT3" s="1"/>
      <c r="CU3" s="1"/>
      <c r="CV3" s="1"/>
      <c r="CW3" s="1"/>
      <c r="CX3" s="1"/>
      <c r="CY3" s="1"/>
      <c r="CZ3" s="1"/>
      <c r="DA3" s="1"/>
      <c r="DB3" s="56"/>
      <c r="DH3" s="3"/>
      <c r="DI3" s="3"/>
      <c r="DJ3" s="3"/>
      <c r="DK3" s="3"/>
      <c r="DL3" s="3"/>
      <c r="DM3" s="3"/>
      <c r="DN3" s="3"/>
      <c r="DO3" s="3"/>
      <c r="DP3" s="3"/>
      <c r="DQ3" s="3"/>
      <c r="DR3" s="3"/>
      <c r="DS3" s="3"/>
      <c r="EA3" s="5"/>
      <c r="EI3" s="5"/>
      <c r="EQ3" s="3"/>
      <c r="FF3" s="6"/>
      <c r="FG3" s="6"/>
      <c r="FH3" s="7"/>
      <c r="FI3" s="6"/>
      <c r="FJ3" s="8"/>
      <c r="FK3" s="9"/>
      <c r="FL3" s="9"/>
      <c r="FM3" s="9"/>
    </row>
    <row r="4" spans="1:170" s="2" customFormat="1" ht="40.9" customHeight="1">
      <c r="B4" s="661" t="s">
        <v>44</v>
      </c>
      <c r="C4" s="661"/>
      <c r="D4" s="661"/>
      <c r="E4" s="661"/>
      <c r="F4" s="661"/>
      <c r="G4" s="661"/>
      <c r="H4" s="661"/>
      <c r="I4" s="661"/>
      <c r="J4" s="661"/>
      <c r="K4" s="661" t="s">
        <v>88</v>
      </c>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128"/>
      <c r="BV4" s="128"/>
      <c r="BW4" s="128"/>
      <c r="BX4" s="128"/>
      <c r="BZ4" s="10" t="s">
        <v>0</v>
      </c>
      <c r="CA4" s="300"/>
      <c r="CB4" s="300"/>
      <c r="CC4" s="300"/>
      <c r="CD4" s="300"/>
      <c r="CE4" s="300"/>
      <c r="CF4" s="300"/>
      <c r="CG4" s="300"/>
      <c r="CH4" s="300"/>
      <c r="CI4" s="300"/>
      <c r="CJ4" s="300"/>
      <c r="CK4" s="300"/>
      <c r="CL4" s="300"/>
      <c r="CM4" s="300"/>
      <c r="CN4" s="300"/>
      <c r="CO4" s="300"/>
      <c r="CP4" s="300"/>
      <c r="CQ4" s="10" t="s">
        <v>1</v>
      </c>
      <c r="CR4" s="10"/>
      <c r="CS4" s="10"/>
      <c r="CT4" s="10"/>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8"/>
      <c r="FG4" s="8"/>
      <c r="FH4" s="9"/>
      <c r="FI4" s="8"/>
      <c r="FJ4" s="11"/>
      <c r="FK4" s="12"/>
      <c r="FL4" s="12"/>
      <c r="FM4" s="12"/>
    </row>
    <row r="5" spans="1:170" s="2" customFormat="1" ht="13.5" customHeight="1" thickBo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5"/>
      <c r="CG5" s="14"/>
      <c r="CH5" s="14"/>
      <c r="CI5" s="14"/>
      <c r="CJ5" s="14"/>
      <c r="CK5" s="14"/>
      <c r="CL5" s="15"/>
      <c r="CM5" s="14"/>
      <c r="CN5" s="14"/>
      <c r="CO5" s="14"/>
      <c r="CP5" s="14"/>
      <c r="CQ5" s="14"/>
      <c r="CR5" s="14"/>
      <c r="CS5" s="14"/>
      <c r="CT5" s="14"/>
      <c r="CU5" s="14"/>
      <c r="CV5" s="14"/>
      <c r="CW5" s="14"/>
      <c r="CX5" s="14"/>
      <c r="CY5" s="14"/>
      <c r="CZ5" s="14"/>
      <c r="DA5" s="14"/>
      <c r="DB5" s="15"/>
      <c r="DC5" s="14"/>
      <c r="DD5" s="14"/>
      <c r="DE5" s="14"/>
      <c r="DF5" s="14"/>
      <c r="DG5" s="14"/>
      <c r="DH5" s="15"/>
      <c r="DI5" s="15"/>
      <c r="DJ5" s="15"/>
      <c r="DK5" s="15"/>
      <c r="DL5" s="15"/>
      <c r="DM5" s="15"/>
      <c r="DN5" s="15"/>
      <c r="DO5" s="15"/>
      <c r="DP5" s="15"/>
      <c r="DQ5" s="15"/>
      <c r="DR5" s="15"/>
      <c r="DS5" s="15"/>
      <c r="DT5" s="14"/>
      <c r="DU5" s="14"/>
      <c r="DV5" s="14"/>
      <c r="DW5" s="14"/>
      <c r="DX5" s="14"/>
      <c r="DY5" s="14"/>
      <c r="DZ5" s="14"/>
      <c r="EA5" s="15"/>
      <c r="EB5" s="14"/>
      <c r="EC5" s="14"/>
      <c r="ED5" s="14"/>
      <c r="EE5" s="14"/>
      <c r="EF5" s="14"/>
      <c r="EG5" s="14"/>
      <c r="EH5" s="14"/>
      <c r="EI5" s="15"/>
      <c r="EJ5" s="14"/>
      <c r="EK5" s="14"/>
      <c r="EL5" s="14"/>
      <c r="EM5" s="14"/>
      <c r="EN5" s="14"/>
      <c r="EO5" s="14"/>
      <c r="EP5" s="14"/>
      <c r="EQ5" s="15"/>
      <c r="ER5" s="14"/>
      <c r="ES5" s="14"/>
      <c r="ET5" s="14"/>
      <c r="EU5" s="14"/>
      <c r="EV5" s="14"/>
      <c r="EW5" s="14"/>
      <c r="EX5" s="14"/>
      <c r="EY5" s="14"/>
      <c r="EZ5" s="14"/>
      <c r="FA5" s="14"/>
      <c r="FB5" s="14"/>
      <c r="FC5" s="14"/>
      <c r="FD5" s="14"/>
      <c r="FE5" s="14"/>
      <c r="FF5" s="16"/>
      <c r="FG5" s="16"/>
      <c r="FH5" s="17"/>
      <c r="FI5" s="16"/>
      <c r="FJ5" s="16"/>
      <c r="FK5" s="17"/>
      <c r="FL5" s="17"/>
      <c r="FM5" s="17"/>
      <c r="FN5" s="14"/>
    </row>
    <row r="6" spans="1:170" s="24" customFormat="1" ht="33" customHeight="1" thickBot="1">
      <c r="A6" s="18"/>
      <c r="B6" s="615" t="s">
        <v>54</v>
      </c>
      <c r="C6" s="622"/>
      <c r="D6" s="622"/>
      <c r="E6" s="622"/>
      <c r="F6" s="622"/>
      <c r="G6" s="622"/>
      <c r="H6" s="622"/>
      <c r="I6" s="622"/>
      <c r="J6" s="681"/>
      <c r="K6" s="622" t="s">
        <v>55</v>
      </c>
      <c r="L6" s="622"/>
      <c r="M6" s="622"/>
      <c r="N6" s="622"/>
      <c r="O6" s="622"/>
      <c r="P6" s="622"/>
      <c r="Q6" s="622"/>
      <c r="R6" s="622"/>
      <c r="S6" s="622"/>
      <c r="T6" s="622"/>
      <c r="U6" s="622"/>
      <c r="V6" s="622"/>
      <c r="W6" s="622"/>
      <c r="X6" s="622"/>
      <c r="Y6" s="622"/>
      <c r="Z6" s="622"/>
      <c r="AA6" s="622"/>
      <c r="AB6" s="622"/>
      <c r="AC6" s="622"/>
      <c r="AD6" s="681"/>
      <c r="AE6" s="615" t="s">
        <v>56</v>
      </c>
      <c r="AF6" s="622"/>
      <c r="AG6" s="622"/>
      <c r="AH6" s="622"/>
      <c r="AI6" s="622"/>
      <c r="AJ6" s="622"/>
      <c r="AK6" s="622"/>
      <c r="AL6" s="622"/>
      <c r="AM6" s="622"/>
      <c r="AN6" s="622"/>
      <c r="AO6" s="622"/>
      <c r="AP6" s="622"/>
      <c r="AQ6" s="622"/>
      <c r="AR6" s="622"/>
      <c r="AS6" s="622"/>
      <c r="AT6" s="622"/>
      <c r="AU6" s="622"/>
      <c r="AV6" s="622"/>
      <c r="AW6" s="622"/>
      <c r="AX6" s="622"/>
      <c r="AY6" s="622"/>
      <c r="AZ6" s="622"/>
      <c r="BA6" s="681"/>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8"/>
      <c r="CD6" s="18"/>
      <c r="CE6" s="18"/>
      <c r="CF6" s="20"/>
      <c r="CG6" s="18"/>
      <c r="CH6" s="18"/>
      <c r="CI6" s="18"/>
      <c r="CJ6" s="18"/>
      <c r="CK6" s="18"/>
      <c r="CL6" s="20"/>
      <c r="CM6" s="18"/>
      <c r="CN6" s="18"/>
      <c r="CO6" s="18"/>
      <c r="CP6" s="18"/>
      <c r="CQ6" s="18"/>
      <c r="CR6" s="18"/>
      <c r="CS6" s="18"/>
      <c r="CT6" s="18"/>
      <c r="CU6" s="18"/>
      <c r="CV6" s="18"/>
      <c r="CW6" s="18"/>
      <c r="CX6" s="18"/>
      <c r="CY6" s="18"/>
      <c r="CZ6" s="18"/>
      <c r="DA6" s="18"/>
      <c r="DB6" s="20"/>
      <c r="DC6" s="18"/>
      <c r="DD6" s="18"/>
      <c r="DE6" s="18"/>
      <c r="DF6" s="18"/>
      <c r="DG6" s="18"/>
      <c r="DH6" s="20"/>
      <c r="DI6" s="20"/>
      <c r="DJ6" s="20"/>
      <c r="DK6" s="20"/>
      <c r="DL6" s="20"/>
      <c r="DM6" s="20"/>
      <c r="DN6" s="20"/>
      <c r="DO6" s="20"/>
      <c r="DP6" s="20"/>
      <c r="DQ6" s="20"/>
      <c r="DR6" s="20"/>
      <c r="DS6" s="20"/>
      <c r="DT6" s="18"/>
      <c r="DU6" s="18"/>
      <c r="DV6" s="18"/>
      <c r="DW6" s="18"/>
      <c r="DX6" s="18"/>
      <c r="DY6" s="18"/>
      <c r="DZ6" s="18"/>
      <c r="EA6" s="20"/>
      <c r="EB6" s="18"/>
      <c r="EC6" s="18"/>
      <c r="ED6" s="18"/>
      <c r="EE6" s="18"/>
      <c r="EF6" s="18"/>
      <c r="EG6" s="18"/>
      <c r="EH6" s="18"/>
      <c r="EI6" s="20"/>
      <c r="EJ6" s="18"/>
      <c r="EK6" s="18"/>
      <c r="EL6" s="18"/>
      <c r="EM6" s="18"/>
      <c r="EN6" s="18"/>
      <c r="EO6" s="18"/>
      <c r="EP6" s="18"/>
      <c r="EQ6" s="20"/>
      <c r="ER6" s="21"/>
      <c r="ES6" s="21"/>
      <c r="ET6" s="21"/>
      <c r="EU6" s="21"/>
      <c r="EV6" s="21"/>
      <c r="EW6" s="21"/>
      <c r="EX6" s="21"/>
      <c r="EY6" s="21"/>
      <c r="EZ6" s="21"/>
      <c r="FA6" s="21"/>
      <c r="FB6" s="21"/>
      <c r="FC6" s="21"/>
      <c r="FD6" s="21"/>
      <c r="FE6" s="21"/>
      <c r="FF6" s="22"/>
      <c r="FG6" s="22"/>
      <c r="FH6" s="23"/>
      <c r="FI6" s="22"/>
      <c r="FJ6" s="22"/>
      <c r="FK6" s="23"/>
      <c r="FL6" s="23"/>
      <c r="FM6" s="23"/>
      <c r="FN6" s="21"/>
    </row>
    <row r="7" spans="1:170" s="24" customFormat="1" ht="33.75" customHeight="1" thickBot="1">
      <c r="A7" s="21"/>
      <c r="B7" s="682"/>
      <c r="C7" s="683"/>
      <c r="D7" s="683"/>
      <c r="E7" s="683"/>
      <c r="F7" s="683"/>
      <c r="G7" s="683"/>
      <c r="H7" s="683"/>
      <c r="I7" s="683"/>
      <c r="J7" s="684"/>
      <c r="K7" s="603"/>
      <c r="L7" s="603"/>
      <c r="M7" s="603"/>
      <c r="N7" s="603"/>
      <c r="O7" s="603"/>
      <c r="P7" s="603"/>
      <c r="Q7" s="603"/>
      <c r="R7" s="603"/>
      <c r="S7" s="603"/>
      <c r="T7" s="603"/>
      <c r="U7" s="603"/>
      <c r="V7" s="603"/>
      <c r="W7" s="603"/>
      <c r="X7" s="603"/>
      <c r="Y7" s="603"/>
      <c r="Z7" s="603"/>
      <c r="AA7" s="603"/>
      <c r="AB7" s="603"/>
      <c r="AC7" s="603"/>
      <c r="AD7" s="604"/>
      <c r="AE7" s="602"/>
      <c r="AF7" s="603"/>
      <c r="AG7" s="603"/>
      <c r="AH7" s="603"/>
      <c r="AI7" s="603"/>
      <c r="AJ7" s="603"/>
      <c r="AK7" s="603"/>
      <c r="AL7" s="603"/>
      <c r="AM7" s="603"/>
      <c r="AN7" s="603"/>
      <c r="AO7" s="603"/>
      <c r="AP7" s="603"/>
      <c r="AQ7" s="603"/>
      <c r="AR7" s="603"/>
      <c r="AS7" s="603"/>
      <c r="AT7" s="603"/>
      <c r="AU7" s="603"/>
      <c r="AV7" s="603"/>
      <c r="AW7" s="603"/>
      <c r="AX7" s="603"/>
      <c r="AY7" s="603"/>
      <c r="AZ7" s="603"/>
      <c r="BA7" s="604"/>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21"/>
      <c r="CD7" s="21"/>
      <c r="CE7" s="21"/>
      <c r="CF7" s="25"/>
      <c r="CG7" s="21"/>
      <c r="CH7" s="21"/>
      <c r="CI7" s="21"/>
      <c r="CJ7" s="21"/>
      <c r="CK7" s="21"/>
      <c r="CL7" s="25"/>
      <c r="CM7" s="18"/>
      <c r="CN7" s="18"/>
      <c r="CO7" s="18"/>
      <c r="CP7" s="18"/>
      <c r="CQ7" s="18"/>
      <c r="CR7" s="18"/>
      <c r="CS7" s="18"/>
      <c r="CT7" s="18"/>
      <c r="CU7" s="18"/>
      <c r="CV7" s="18"/>
      <c r="CW7" s="18"/>
      <c r="CX7" s="18"/>
      <c r="CY7" s="18"/>
      <c r="CZ7" s="18"/>
      <c r="DA7" s="18"/>
      <c r="DB7" s="26"/>
      <c r="DC7" s="21"/>
      <c r="DD7" s="21"/>
      <c r="DE7" s="21"/>
      <c r="DF7" s="21"/>
      <c r="DG7" s="21"/>
      <c r="DH7" s="25"/>
      <c r="DI7" s="25"/>
      <c r="DJ7" s="25"/>
      <c r="DK7" s="25"/>
      <c r="DL7" s="25"/>
      <c r="DM7" s="25"/>
      <c r="DN7" s="25"/>
      <c r="DO7" s="25"/>
      <c r="DP7" s="25"/>
      <c r="DQ7" s="25"/>
      <c r="DR7" s="25"/>
      <c r="DS7" s="25"/>
      <c r="DT7" s="21"/>
      <c r="DU7" s="21"/>
      <c r="DV7" s="21"/>
      <c r="DW7" s="21"/>
      <c r="DX7" s="21"/>
      <c r="DY7" s="21"/>
      <c r="DZ7" s="21"/>
      <c r="EA7" s="27"/>
      <c r="EB7" s="21"/>
      <c r="EC7" s="21"/>
      <c r="ED7" s="21"/>
      <c r="EE7" s="21"/>
      <c r="EF7" s="21"/>
      <c r="EG7" s="21"/>
      <c r="EH7" s="21"/>
      <c r="EI7" s="27"/>
      <c r="EJ7" s="21"/>
      <c r="EK7" s="21"/>
      <c r="EL7" s="21"/>
      <c r="EM7" s="21"/>
      <c r="EN7" s="21"/>
      <c r="EO7" s="21"/>
      <c r="EP7" s="21"/>
      <c r="EQ7" s="25"/>
      <c r="ER7" s="21"/>
      <c r="ES7" s="21"/>
      <c r="ET7" s="21"/>
      <c r="EU7" s="21"/>
      <c r="EV7" s="21"/>
      <c r="EW7" s="21"/>
      <c r="EX7" s="21"/>
      <c r="EY7" s="21"/>
      <c r="EZ7" s="21"/>
      <c r="FA7" s="21"/>
      <c r="FB7" s="21"/>
      <c r="FC7" s="21"/>
      <c r="FD7" s="21"/>
      <c r="FE7" s="21"/>
      <c r="FF7" s="22"/>
      <c r="FG7" s="22"/>
      <c r="FH7" s="23"/>
      <c r="FI7" s="22"/>
      <c r="FJ7" s="22"/>
      <c r="FK7" s="23"/>
      <c r="FL7" s="23"/>
      <c r="FM7" s="23"/>
      <c r="FN7" s="21"/>
    </row>
    <row r="8" spans="1:170" s="24" customFormat="1" ht="15.75" customHeight="1">
      <c r="A8" s="21"/>
      <c r="B8" s="21"/>
      <c r="C8" s="21"/>
      <c r="D8" s="21"/>
      <c r="E8" s="21"/>
      <c r="F8" s="21"/>
      <c r="G8" s="21"/>
      <c r="H8" s="21"/>
      <c r="I8" s="21"/>
      <c r="J8" s="21"/>
      <c r="K8" s="21"/>
      <c r="L8" s="21"/>
      <c r="M8" s="21"/>
      <c r="N8" s="21"/>
      <c r="O8" s="21"/>
      <c r="P8" s="21"/>
      <c r="Q8" s="21"/>
      <c r="R8" s="21"/>
      <c r="S8" s="21"/>
      <c r="T8" s="25"/>
      <c r="U8" s="21"/>
      <c r="V8" s="21"/>
      <c r="W8" s="21"/>
      <c r="X8" s="21"/>
      <c r="Y8" s="21"/>
      <c r="Z8" s="21"/>
      <c r="AA8" s="21"/>
      <c r="AB8" s="21"/>
      <c r="AC8" s="21"/>
      <c r="AD8" s="25"/>
      <c r="AE8" s="21"/>
      <c r="AF8" s="21"/>
      <c r="AG8" s="21"/>
      <c r="AH8" s="21"/>
      <c r="AI8" s="21"/>
      <c r="AJ8" s="21"/>
      <c r="AK8" s="21"/>
      <c r="AL8" s="21"/>
      <c r="AM8" s="21"/>
      <c r="AN8" s="25"/>
      <c r="AO8" s="21"/>
      <c r="AP8" s="21"/>
      <c r="AQ8" s="21"/>
      <c r="AR8" s="21"/>
      <c r="AS8" s="21"/>
      <c r="AT8" s="21"/>
      <c r="AU8" s="21"/>
      <c r="AV8" s="21"/>
      <c r="AW8" s="21"/>
      <c r="AX8" s="25"/>
      <c r="AY8" s="28"/>
      <c r="AZ8" s="28"/>
      <c r="BA8" s="28"/>
      <c r="BB8" s="28"/>
      <c r="BC8" s="28"/>
      <c r="BD8" s="28"/>
      <c r="BE8" s="28"/>
      <c r="BF8" s="28"/>
      <c r="BG8" s="28"/>
      <c r="BH8" s="28"/>
      <c r="BI8" s="28"/>
      <c r="BJ8" s="28"/>
      <c r="BK8" s="28"/>
      <c r="BL8" s="28"/>
      <c r="BM8" s="21"/>
      <c r="BN8" s="25"/>
      <c r="BO8" s="25"/>
      <c r="BP8" s="25"/>
      <c r="BQ8" s="25"/>
      <c r="BR8" s="25"/>
      <c r="BS8" s="25"/>
      <c r="BT8" s="21"/>
      <c r="BU8" s="21"/>
      <c r="BV8" s="21"/>
      <c r="BW8" s="21"/>
      <c r="BX8" s="21"/>
      <c r="BY8" s="21"/>
      <c r="BZ8" s="21"/>
      <c r="CA8" s="21"/>
      <c r="CB8" s="21"/>
      <c r="CC8" s="21"/>
      <c r="CD8" s="21"/>
      <c r="CE8" s="21"/>
      <c r="CF8" s="25"/>
      <c r="CG8" s="21"/>
      <c r="CH8" s="21"/>
      <c r="CI8" s="21"/>
      <c r="CJ8" s="21"/>
      <c r="CK8" s="21"/>
      <c r="CL8" s="25"/>
      <c r="CM8" s="18"/>
      <c r="CN8" s="18"/>
      <c r="CO8" s="18"/>
      <c r="CP8" s="18"/>
      <c r="CQ8" s="18"/>
      <c r="CR8" s="18"/>
      <c r="CS8" s="18"/>
      <c r="CT8" s="18"/>
      <c r="CU8" s="18"/>
      <c r="CV8" s="18"/>
      <c r="CW8" s="18"/>
      <c r="CX8" s="18"/>
      <c r="CY8" s="18"/>
      <c r="CZ8" s="18"/>
      <c r="DA8" s="18"/>
      <c r="DB8" s="26"/>
      <c r="DC8" s="21"/>
      <c r="DD8" s="21"/>
      <c r="DE8" s="21"/>
      <c r="DF8" s="21"/>
      <c r="DG8" s="21"/>
      <c r="DH8" s="25"/>
      <c r="DI8" s="25"/>
      <c r="DJ8" s="25"/>
      <c r="DK8" s="25"/>
      <c r="DL8" s="25"/>
      <c r="DM8" s="25"/>
      <c r="DN8" s="25"/>
      <c r="DO8" s="25"/>
      <c r="DP8" s="25"/>
      <c r="DQ8" s="25"/>
      <c r="DR8" s="25"/>
      <c r="DS8" s="25"/>
      <c r="DT8" s="21"/>
      <c r="DU8" s="21"/>
      <c r="DV8" s="21"/>
      <c r="DW8" s="21"/>
      <c r="DX8" s="21"/>
      <c r="DY8" s="21"/>
      <c r="DZ8" s="21"/>
      <c r="EA8" s="27"/>
      <c r="EB8" s="21"/>
      <c r="EC8" s="21"/>
      <c r="ED8" s="21"/>
      <c r="EE8" s="21"/>
      <c r="EF8" s="21"/>
      <c r="EG8" s="21"/>
      <c r="EH8" s="21"/>
      <c r="EI8" s="27"/>
      <c r="EJ8" s="21"/>
      <c r="EK8" s="21"/>
      <c r="EL8" s="21"/>
      <c r="EM8" s="21"/>
      <c r="EN8" s="21"/>
      <c r="EO8" s="21"/>
      <c r="EP8" s="21"/>
      <c r="EQ8" s="25"/>
      <c r="ER8" s="21"/>
      <c r="ES8" s="21"/>
      <c r="ET8" s="21"/>
      <c r="EU8" s="21"/>
      <c r="EV8" s="21"/>
      <c r="EW8" s="21"/>
      <c r="EX8" s="21"/>
      <c r="EY8" s="21"/>
      <c r="EZ8" s="21"/>
      <c r="FA8" s="21"/>
      <c r="FB8" s="21"/>
      <c r="FC8" s="21"/>
      <c r="FD8" s="21"/>
      <c r="FE8" s="21"/>
      <c r="FF8" s="22"/>
      <c r="FG8" s="22"/>
      <c r="FH8" s="23"/>
      <c r="FI8" s="22"/>
      <c r="FJ8" s="22"/>
      <c r="FK8" s="23"/>
      <c r="FL8" s="23"/>
      <c r="FM8" s="23"/>
      <c r="FN8" s="21"/>
    </row>
    <row r="9" spans="1:170" s="24" customFormat="1" ht="28.5" customHeight="1">
      <c r="A9" s="29" t="s">
        <v>2</v>
      </c>
      <c r="B9" s="30"/>
      <c r="C9" s="30"/>
      <c r="D9" s="18"/>
      <c r="E9" s="21"/>
      <c r="F9" s="21"/>
      <c r="G9" s="21"/>
      <c r="H9" s="21"/>
      <c r="I9" s="21"/>
      <c r="J9" s="21"/>
      <c r="K9" s="21"/>
      <c r="L9" s="21"/>
      <c r="M9" s="21"/>
      <c r="N9" s="21"/>
      <c r="O9" s="21"/>
      <c r="P9" s="21"/>
      <c r="Q9" s="21"/>
      <c r="R9" s="21"/>
      <c r="S9" s="21"/>
      <c r="T9" s="25"/>
      <c r="U9" s="21"/>
      <c r="V9" s="21"/>
      <c r="W9" s="21"/>
      <c r="X9" s="21"/>
      <c r="Y9" s="21"/>
      <c r="Z9" s="21"/>
      <c r="AA9" s="21"/>
      <c r="AB9" s="21"/>
      <c r="AC9" s="21"/>
      <c r="AD9" s="25"/>
      <c r="AE9" s="21"/>
      <c r="AF9" s="21"/>
      <c r="AG9" s="21"/>
      <c r="AH9" s="21"/>
      <c r="AI9" s="21"/>
      <c r="AJ9" s="21"/>
      <c r="AK9" s="21"/>
      <c r="AL9" s="21"/>
      <c r="AM9" s="21"/>
      <c r="AN9" s="25"/>
      <c r="AO9" s="21"/>
      <c r="AP9" s="21"/>
      <c r="AQ9" s="21"/>
      <c r="AR9" s="21"/>
      <c r="AS9" s="21"/>
      <c r="AT9" s="21"/>
      <c r="AU9" s="21"/>
      <c r="AV9" s="21"/>
      <c r="AW9" s="21"/>
      <c r="AX9" s="25"/>
      <c r="AY9" s="31"/>
      <c r="AZ9" s="31"/>
      <c r="BA9" s="31"/>
      <c r="BB9" s="31"/>
      <c r="BC9" s="31"/>
      <c r="BD9" s="31"/>
      <c r="BE9" s="31"/>
      <c r="BF9" s="31"/>
      <c r="BG9" s="31"/>
      <c r="BH9" s="31"/>
      <c r="BI9" s="31"/>
      <c r="BJ9" s="31"/>
      <c r="BK9" s="31"/>
      <c r="BL9" s="31"/>
      <c r="BM9" s="21"/>
      <c r="BN9" s="25"/>
      <c r="BO9" s="25"/>
      <c r="BP9" s="25"/>
      <c r="BQ9" s="25"/>
      <c r="BR9" s="25"/>
      <c r="BS9" s="25"/>
      <c r="BZ9" s="32"/>
      <c r="CG9" s="32"/>
      <c r="FF9" s="33"/>
      <c r="FG9" s="33"/>
      <c r="FH9" s="34"/>
      <c r="FI9" s="33"/>
      <c r="FJ9" s="33"/>
      <c r="FK9" s="34"/>
      <c r="FL9" s="34"/>
      <c r="FM9" s="34"/>
    </row>
    <row r="10" spans="1:170" s="24" customFormat="1" ht="6.75" customHeight="1" thickBot="1">
      <c r="A10" s="32"/>
      <c r="B10" s="30"/>
      <c r="C10" s="30"/>
      <c r="D10" s="18"/>
      <c r="E10" s="21"/>
      <c r="F10" s="21"/>
      <c r="G10" s="21"/>
      <c r="H10" s="21"/>
      <c r="I10" s="21"/>
      <c r="J10" s="21"/>
      <c r="K10" s="21"/>
      <c r="L10" s="21"/>
      <c r="M10" s="21"/>
      <c r="N10" s="21"/>
      <c r="O10" s="21"/>
      <c r="P10" s="21"/>
      <c r="Q10" s="21"/>
      <c r="R10" s="21"/>
      <c r="S10" s="21"/>
      <c r="T10" s="25"/>
      <c r="U10" s="21"/>
      <c r="V10" s="21"/>
      <c r="W10" s="21"/>
      <c r="X10" s="21"/>
      <c r="Y10" s="21"/>
      <c r="Z10" s="21"/>
      <c r="AA10" s="21"/>
      <c r="AB10" s="21"/>
      <c r="AC10" s="21"/>
      <c r="AD10" s="25"/>
      <c r="AE10" s="21"/>
      <c r="AF10" s="21"/>
      <c r="AG10" s="21"/>
      <c r="AH10" s="21"/>
      <c r="AI10" s="21"/>
      <c r="AJ10" s="21"/>
      <c r="AK10" s="21"/>
      <c r="AL10" s="21"/>
      <c r="AM10" s="21"/>
      <c r="AN10" s="25"/>
      <c r="AO10" s="21"/>
      <c r="AP10" s="21"/>
      <c r="AQ10" s="21"/>
      <c r="AR10" s="21"/>
      <c r="AS10" s="21"/>
      <c r="AT10" s="21"/>
      <c r="AU10" s="21"/>
      <c r="AV10" s="21"/>
      <c r="AW10" s="21"/>
      <c r="AX10" s="25"/>
      <c r="AY10" s="31"/>
      <c r="AZ10" s="31"/>
      <c r="BA10" s="31"/>
      <c r="BB10" s="31"/>
      <c r="BC10" s="31"/>
      <c r="BD10" s="31"/>
      <c r="BE10" s="31"/>
      <c r="BF10" s="31"/>
      <c r="BG10" s="31"/>
      <c r="BH10" s="31"/>
      <c r="BI10" s="31"/>
      <c r="BJ10" s="31"/>
      <c r="BK10" s="31"/>
      <c r="BL10" s="31"/>
      <c r="BM10" s="21"/>
      <c r="BN10" s="25"/>
      <c r="BO10" s="25"/>
      <c r="BP10" s="25"/>
      <c r="BQ10" s="25"/>
      <c r="BR10" s="25"/>
      <c r="BS10" s="25"/>
      <c r="FF10" s="33"/>
      <c r="FG10" s="33"/>
      <c r="FH10" s="34"/>
      <c r="FI10" s="33"/>
      <c r="FJ10" s="33"/>
      <c r="FK10" s="34"/>
      <c r="FL10" s="34"/>
      <c r="FM10" s="34"/>
    </row>
    <row r="11" spans="1:170" s="24" customFormat="1" ht="51.4" customHeight="1" thickBot="1">
      <c r="A11" s="21"/>
      <c r="B11" s="666" t="s">
        <v>57</v>
      </c>
      <c r="C11" s="667"/>
      <c r="D11" s="667"/>
      <c r="E11" s="667"/>
      <c r="F11" s="667"/>
      <c r="G11" s="667"/>
      <c r="H11" s="667"/>
      <c r="I11" s="667"/>
      <c r="J11" s="667"/>
      <c r="K11" s="667"/>
      <c r="L11" s="667"/>
      <c r="M11" s="667"/>
      <c r="N11" s="667"/>
      <c r="O11" s="667"/>
      <c r="P11" s="667"/>
      <c r="Q11" s="667"/>
      <c r="R11" s="667"/>
      <c r="S11" s="667"/>
      <c r="T11" s="667"/>
      <c r="U11" s="668"/>
      <c r="V11" s="666" t="s">
        <v>58</v>
      </c>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8"/>
      <c r="BR11" s="669" t="s">
        <v>89</v>
      </c>
      <c r="BS11" s="670"/>
      <c r="BT11" s="670"/>
      <c r="BU11" s="670"/>
      <c r="BV11" s="670"/>
      <c r="BW11" s="670"/>
      <c r="BX11" s="670"/>
      <c r="BY11" s="670"/>
      <c r="BZ11" s="670"/>
      <c r="CA11" s="670"/>
      <c r="CB11" s="670"/>
      <c r="CC11" s="670"/>
      <c r="CD11" s="670"/>
      <c r="CE11" s="670"/>
      <c r="CF11" s="670"/>
      <c r="CG11" s="670"/>
      <c r="CH11" s="670"/>
      <c r="CI11" s="670"/>
      <c r="CJ11" s="670"/>
      <c r="CK11" s="670"/>
      <c r="CL11" s="671"/>
      <c r="CM11" s="615" t="s">
        <v>59</v>
      </c>
      <c r="CN11" s="616"/>
      <c r="CO11" s="616"/>
      <c r="CP11" s="616"/>
      <c r="CQ11" s="616"/>
      <c r="CR11" s="616"/>
      <c r="CS11" s="616"/>
      <c r="CT11" s="616"/>
      <c r="CU11" s="616"/>
      <c r="CV11" s="616"/>
      <c r="CW11" s="617" t="s">
        <v>60</v>
      </c>
      <c r="CX11" s="618"/>
      <c r="CY11" s="618"/>
      <c r="CZ11" s="618"/>
      <c r="DA11" s="618"/>
      <c r="DB11" s="618"/>
      <c r="DC11" s="618"/>
      <c r="DD11" s="618"/>
      <c r="DE11" s="618"/>
      <c r="DF11" s="618"/>
      <c r="DG11" s="618"/>
      <c r="DH11" s="618"/>
      <c r="DI11" s="618"/>
      <c r="DJ11" s="618"/>
      <c r="DK11" s="618"/>
      <c r="DL11" s="618"/>
      <c r="DM11" s="618"/>
      <c r="DN11" s="618"/>
      <c r="DO11" s="618"/>
      <c r="DP11" s="618"/>
      <c r="DQ11" s="618"/>
      <c r="DR11" s="618"/>
      <c r="DS11" s="618"/>
      <c r="DT11" s="618"/>
      <c r="DU11" s="618"/>
      <c r="DV11" s="618"/>
      <c r="DW11" s="618"/>
      <c r="DX11" s="618"/>
      <c r="DY11" s="618"/>
      <c r="DZ11" s="618"/>
      <c r="EA11" s="618"/>
      <c r="EB11" s="618"/>
      <c r="EC11" s="618"/>
      <c r="ED11" s="619"/>
      <c r="EE11" s="617" t="s">
        <v>61</v>
      </c>
      <c r="EF11" s="654"/>
      <c r="EG11" s="654"/>
      <c r="EH11" s="654"/>
      <c r="EI11" s="654"/>
      <c r="EJ11" s="654"/>
      <c r="EK11" s="654"/>
      <c r="EL11" s="654"/>
      <c r="EM11" s="654"/>
      <c r="EN11" s="655"/>
      <c r="EO11" s="44"/>
      <c r="EP11" s="44"/>
      <c r="EQ11" s="44"/>
      <c r="ER11" s="675" t="s">
        <v>94</v>
      </c>
      <c r="ES11" s="676"/>
      <c r="ET11" s="676"/>
      <c r="EU11" s="676"/>
      <c r="EV11" s="676"/>
      <c r="EW11" s="676"/>
      <c r="EX11" s="676"/>
      <c r="EY11" s="676"/>
      <c r="EZ11" s="676"/>
      <c r="FA11" s="676"/>
      <c r="FB11" s="676"/>
      <c r="FC11" s="676"/>
      <c r="FD11" s="676"/>
      <c r="FE11" s="676"/>
      <c r="FF11" s="676"/>
      <c r="FG11" s="676"/>
      <c r="FH11" s="676"/>
      <c r="FI11" s="676"/>
      <c r="FJ11" s="676"/>
      <c r="FK11" s="676"/>
      <c r="FL11" s="676"/>
      <c r="FM11" s="677"/>
    </row>
    <row r="12" spans="1:170" s="24" customFormat="1" ht="51.4" customHeight="1" thickBot="1">
      <c r="A12" s="21"/>
      <c r="B12" s="620"/>
      <c r="C12" s="621"/>
      <c r="D12" s="621"/>
      <c r="E12" s="621"/>
      <c r="F12" s="621"/>
      <c r="G12" s="621"/>
      <c r="H12" s="621"/>
      <c r="I12" s="621"/>
      <c r="J12" s="621"/>
      <c r="K12" s="621"/>
      <c r="L12" s="621"/>
      <c r="M12" s="621"/>
      <c r="N12" s="621"/>
      <c r="O12" s="621"/>
      <c r="P12" s="621"/>
      <c r="Q12" s="621"/>
      <c r="R12" s="621"/>
      <c r="S12" s="622"/>
      <c r="T12" s="622"/>
      <c r="U12" s="147"/>
      <c r="V12" s="623"/>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5"/>
      <c r="BR12" s="620"/>
      <c r="BS12" s="621"/>
      <c r="BT12" s="621"/>
      <c r="BU12" s="621"/>
      <c r="BV12" s="621"/>
      <c r="BW12" s="621"/>
      <c r="BX12" s="621"/>
      <c r="BY12" s="621"/>
      <c r="BZ12" s="621"/>
      <c r="CA12" s="621"/>
      <c r="CB12" s="621"/>
      <c r="CC12" s="621"/>
      <c r="CD12" s="621"/>
      <c r="CE12" s="621"/>
      <c r="CF12" s="621"/>
      <c r="CG12" s="621"/>
      <c r="CH12" s="621"/>
      <c r="CI12" s="621"/>
      <c r="CJ12" s="621"/>
      <c r="CK12" s="621"/>
      <c r="CL12" s="626"/>
      <c r="CM12" s="627" t="s">
        <v>109</v>
      </c>
      <c r="CN12" s="628"/>
      <c r="CO12" s="628"/>
      <c r="CP12" s="628"/>
      <c r="CQ12" s="628"/>
      <c r="CR12" s="628"/>
      <c r="CS12" s="628"/>
      <c r="CT12" s="628"/>
      <c r="CU12" s="628"/>
      <c r="CV12" s="628"/>
      <c r="CW12" s="627" t="s">
        <v>108</v>
      </c>
      <c r="CX12" s="659"/>
      <c r="CY12" s="659"/>
      <c r="CZ12" s="659"/>
      <c r="DA12" s="659"/>
      <c r="DB12" s="659"/>
      <c r="DC12" s="659"/>
      <c r="DD12" s="659"/>
      <c r="DE12" s="659"/>
      <c r="DF12" s="659"/>
      <c r="DG12" s="659"/>
      <c r="DH12" s="659"/>
      <c r="DI12" s="659"/>
      <c r="DJ12" s="659"/>
      <c r="DK12" s="659"/>
      <c r="DL12" s="659"/>
      <c r="DM12" s="659"/>
      <c r="DN12" s="659"/>
      <c r="DO12" s="659"/>
      <c r="DP12" s="659"/>
      <c r="DQ12" s="659"/>
      <c r="DR12" s="659"/>
      <c r="DS12" s="659"/>
      <c r="DT12" s="659"/>
      <c r="DU12" s="659"/>
      <c r="DV12" s="659"/>
      <c r="DW12" s="659"/>
      <c r="DX12" s="659"/>
      <c r="DY12" s="659"/>
      <c r="DZ12" s="659"/>
      <c r="EA12" s="659"/>
      <c r="EB12" s="659"/>
      <c r="EC12" s="659"/>
      <c r="ED12" s="660"/>
      <c r="EE12" s="656"/>
      <c r="EF12" s="657"/>
      <c r="EG12" s="657"/>
      <c r="EH12" s="657"/>
      <c r="EI12" s="657"/>
      <c r="EJ12" s="657"/>
      <c r="EK12" s="657"/>
      <c r="EL12" s="657"/>
      <c r="EM12" s="657"/>
      <c r="EN12" s="658"/>
      <c r="EO12" s="44"/>
      <c r="EP12" s="44"/>
      <c r="EQ12" s="44"/>
      <c r="ER12" s="678"/>
      <c r="ES12" s="679"/>
      <c r="ET12" s="679"/>
      <c r="EU12" s="679"/>
      <c r="EV12" s="679"/>
      <c r="EW12" s="679"/>
      <c r="EX12" s="679"/>
      <c r="EY12" s="679"/>
      <c r="EZ12" s="679"/>
      <c r="FA12" s="679"/>
      <c r="FB12" s="679"/>
      <c r="FC12" s="679"/>
      <c r="FD12" s="679"/>
      <c r="FE12" s="679"/>
      <c r="FF12" s="679"/>
      <c r="FG12" s="679"/>
      <c r="FH12" s="679"/>
      <c r="FI12" s="679"/>
      <c r="FJ12" s="679"/>
      <c r="FK12" s="679"/>
      <c r="FL12" s="679"/>
      <c r="FM12" s="680"/>
    </row>
    <row r="13" spans="1:170" s="24" customFormat="1" ht="6" customHeight="1">
      <c r="A13" s="21"/>
      <c r="B13" s="35"/>
      <c r="C13" s="35"/>
      <c r="D13" s="35"/>
      <c r="E13" s="36"/>
      <c r="F13" s="36"/>
      <c r="G13" s="36"/>
      <c r="H13" s="36"/>
      <c r="I13" s="36"/>
      <c r="J13" s="36"/>
      <c r="K13" s="18"/>
      <c r="L13" s="18"/>
      <c r="M13" s="18"/>
      <c r="N13" s="18"/>
      <c r="O13" s="18"/>
      <c r="P13" s="18"/>
      <c r="Q13" s="18"/>
      <c r="R13" s="18"/>
      <c r="S13" s="18"/>
      <c r="T13" s="18"/>
      <c r="U13" s="18"/>
      <c r="V13" s="18"/>
      <c r="W13" s="18"/>
      <c r="X13" s="18"/>
      <c r="Y13" s="18"/>
      <c r="Z13" s="18"/>
      <c r="AA13" s="18"/>
      <c r="AB13" s="18"/>
      <c r="AC13" s="18"/>
      <c r="AD13" s="18"/>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
      <c r="BO13" s="2"/>
      <c r="BT13" s="18"/>
      <c r="BU13" s="18"/>
      <c r="BV13" s="18"/>
      <c r="BW13" s="18"/>
      <c r="BX13" s="18"/>
      <c r="BY13" s="18"/>
      <c r="BZ13" s="18"/>
      <c r="CA13" s="18"/>
      <c r="CB13" s="18"/>
      <c r="CC13" s="18"/>
      <c r="CD13" s="18"/>
      <c r="CE13" s="18"/>
      <c r="CF13" s="18"/>
      <c r="CG13" s="18"/>
      <c r="CH13" s="18"/>
      <c r="CI13" s="18"/>
      <c r="CJ13" s="18"/>
      <c r="CK13" s="18"/>
      <c r="CL13" s="21"/>
      <c r="CM13" s="37"/>
      <c r="CN13" s="37"/>
      <c r="CO13" s="37"/>
      <c r="CP13" s="37"/>
      <c r="CQ13" s="37"/>
      <c r="CR13" s="37"/>
      <c r="CS13" s="37"/>
      <c r="CT13" s="37"/>
      <c r="CU13" s="37"/>
      <c r="CV13" s="37"/>
      <c r="CW13" s="37"/>
      <c r="CX13" s="37"/>
      <c r="CY13" s="37"/>
      <c r="CZ13" s="37"/>
      <c r="DA13" s="37"/>
      <c r="DB13" s="21"/>
      <c r="DC13" s="21"/>
      <c r="DD13" s="21"/>
      <c r="DE13" s="21"/>
      <c r="DF13" s="21"/>
      <c r="DG13" s="21"/>
      <c r="DH13" s="21"/>
      <c r="DI13" s="21"/>
      <c r="DJ13" s="21"/>
      <c r="DK13" s="21"/>
      <c r="DL13" s="21"/>
      <c r="DM13" s="21"/>
      <c r="DN13" s="21"/>
      <c r="DO13" s="21"/>
      <c r="DP13" s="21"/>
      <c r="DQ13" s="21"/>
      <c r="DR13" s="21"/>
      <c r="DS13" s="21"/>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21"/>
      <c r="ES13" s="21"/>
      <c r="ET13" s="21"/>
      <c r="EU13" s="21"/>
      <c r="EV13" s="21"/>
      <c r="EW13" s="21"/>
      <c r="EX13" s="21"/>
      <c r="EY13" s="21"/>
      <c r="EZ13" s="21"/>
      <c r="FA13" s="21"/>
      <c r="FB13" s="21"/>
      <c r="FC13" s="21"/>
      <c r="FD13" s="21"/>
      <c r="FE13" s="21"/>
      <c r="FF13" s="22"/>
      <c r="FG13" s="22"/>
      <c r="FH13" s="23"/>
      <c r="FI13" s="22"/>
      <c r="FJ13" s="6"/>
      <c r="FK13" s="7"/>
      <c r="FL13" s="7"/>
      <c r="FM13" s="7"/>
      <c r="FN13" s="2"/>
    </row>
    <row r="14" spans="1:170" s="24" customFormat="1" ht="30" customHeight="1">
      <c r="A14" s="21"/>
      <c r="B14" s="38" t="s">
        <v>3</v>
      </c>
      <c r="C14" s="35"/>
      <c r="D14" s="35"/>
      <c r="E14" s="398" t="s">
        <v>4</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c r="DI14" s="398"/>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
      <c r="EP14" s="39"/>
      <c r="EQ14" s="39"/>
      <c r="ER14" s="40"/>
      <c r="ES14" s="40"/>
      <c r="ET14" s="40"/>
      <c r="EU14" s="40"/>
      <c r="EV14" s="40"/>
      <c r="EW14" s="21"/>
      <c r="EX14" s="21"/>
      <c r="EY14" s="21"/>
      <c r="EZ14" s="21"/>
      <c r="FA14" s="21"/>
      <c r="FB14" s="21"/>
      <c r="FC14" s="21"/>
      <c r="FD14" s="21"/>
      <c r="FE14" s="21"/>
      <c r="FF14" s="22"/>
      <c r="FG14" s="22"/>
      <c r="FH14" s="23"/>
      <c r="FI14" s="22"/>
      <c r="FJ14" s="6"/>
      <c r="FK14" s="7"/>
      <c r="FL14" s="7"/>
      <c r="FM14" s="7"/>
      <c r="FN14" s="2"/>
    </row>
    <row r="15" spans="1:170" s="2" customFormat="1" ht="36.4" customHeight="1">
      <c r="A15" s="21"/>
      <c r="B15" s="38"/>
      <c r="C15" s="41"/>
      <c r="D15" s="41"/>
      <c r="E15" s="398" t="s">
        <v>5</v>
      </c>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398"/>
      <c r="DG15" s="398"/>
      <c r="DH15" s="398"/>
      <c r="DI15" s="398"/>
      <c r="DJ15" s="398"/>
      <c r="DK15" s="398"/>
      <c r="DL15" s="398"/>
      <c r="DM15" s="398"/>
      <c r="DN15" s="398"/>
      <c r="DO15" s="398"/>
      <c r="DP15" s="398"/>
      <c r="DQ15" s="398"/>
      <c r="DR15" s="398"/>
      <c r="DS15" s="398"/>
      <c r="DT15" s="398"/>
      <c r="DU15" s="398"/>
      <c r="DV15" s="398"/>
      <c r="DW15" s="398"/>
      <c r="DX15" s="398"/>
      <c r="DY15" s="398"/>
      <c r="DZ15" s="398"/>
      <c r="EA15" s="398"/>
      <c r="EB15" s="398"/>
      <c r="EC15" s="398"/>
      <c r="ED15" s="398"/>
      <c r="EE15" s="398"/>
      <c r="EF15" s="398"/>
      <c r="EG15" s="398"/>
      <c r="EH15" s="398"/>
      <c r="EI15" s="398"/>
      <c r="EJ15" s="398"/>
      <c r="EK15" s="398"/>
      <c r="EL15" s="398"/>
      <c r="EM15" s="398"/>
      <c r="EN15" s="398"/>
      <c r="EO15" s="42"/>
      <c r="EP15" s="42"/>
      <c r="EQ15" s="42"/>
      <c r="ER15" s="42"/>
      <c r="ES15" s="42"/>
      <c r="ET15" s="42"/>
      <c r="EU15" s="42"/>
      <c r="EV15" s="42"/>
      <c r="FF15" s="6"/>
      <c r="FG15" s="6"/>
      <c r="FH15" s="7"/>
      <c r="FI15" s="6"/>
      <c r="FJ15" s="6"/>
      <c r="FK15" s="7"/>
      <c r="FL15" s="7"/>
      <c r="FM15" s="7"/>
    </row>
    <row r="16" spans="1:170" s="2" customFormat="1" ht="70.150000000000006" customHeight="1">
      <c r="A16" s="21"/>
      <c r="C16" s="21"/>
      <c r="D16" s="21"/>
      <c r="E16" s="812" t="s">
        <v>90</v>
      </c>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3"/>
      <c r="DS16" s="813"/>
      <c r="DT16" s="813"/>
      <c r="DU16" s="813"/>
      <c r="DV16" s="813"/>
      <c r="DW16" s="813"/>
      <c r="DX16" s="813"/>
      <c r="DY16" s="813"/>
      <c r="DZ16" s="813"/>
      <c r="EA16" s="813"/>
      <c r="EB16" s="813"/>
      <c r="EC16" s="813"/>
      <c r="ED16" s="813"/>
      <c r="EE16" s="813"/>
      <c r="EF16" s="813"/>
      <c r="EG16" s="813"/>
      <c r="EH16" s="813"/>
      <c r="EI16" s="813"/>
      <c r="EJ16" s="813"/>
      <c r="EK16" s="813"/>
      <c r="EL16" s="813"/>
      <c r="EM16" s="813"/>
      <c r="EN16" s="813"/>
      <c r="EO16" s="814"/>
      <c r="EP16" s="814"/>
      <c r="EQ16" s="42"/>
      <c r="ER16" s="42"/>
      <c r="ES16" s="42"/>
      <c r="ET16" s="42"/>
      <c r="EU16" s="42"/>
      <c r="EV16" s="42"/>
      <c r="FF16" s="6"/>
      <c r="FG16" s="6"/>
      <c r="FH16" s="7"/>
      <c r="FI16" s="6"/>
      <c r="FJ16" s="6"/>
      <c r="FK16" s="7"/>
      <c r="FL16" s="7"/>
      <c r="FM16" s="7"/>
    </row>
    <row r="17" spans="1:170" s="2" customFormat="1" ht="60" customHeight="1">
      <c r="A17" s="21"/>
      <c r="C17" s="21"/>
      <c r="D17" s="21"/>
      <c r="E17" s="812" t="s">
        <v>128</v>
      </c>
      <c r="F17" s="813"/>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813"/>
      <c r="DE17" s="813"/>
      <c r="DF17" s="813"/>
      <c r="DG17" s="813"/>
      <c r="DH17" s="813"/>
      <c r="DI17" s="813"/>
      <c r="DJ17" s="813"/>
      <c r="DK17" s="813"/>
      <c r="DL17" s="813"/>
      <c r="DM17" s="813"/>
      <c r="DN17" s="813"/>
      <c r="DO17" s="813"/>
      <c r="DP17" s="813"/>
      <c r="DQ17" s="813"/>
      <c r="DR17" s="813"/>
      <c r="DS17" s="813"/>
      <c r="DT17" s="813"/>
      <c r="DU17" s="813"/>
      <c r="DV17" s="813"/>
      <c r="DW17" s="813"/>
      <c r="DX17" s="813"/>
      <c r="DY17" s="813"/>
      <c r="DZ17" s="813"/>
      <c r="EA17" s="813"/>
      <c r="EB17" s="813"/>
      <c r="EC17" s="813"/>
      <c r="ED17" s="813"/>
      <c r="EE17" s="813"/>
      <c r="EF17" s="813"/>
      <c r="EG17" s="813"/>
      <c r="EH17" s="813"/>
      <c r="EI17" s="813"/>
      <c r="EJ17" s="813"/>
      <c r="EK17" s="813"/>
      <c r="EL17" s="813"/>
      <c r="EM17" s="813"/>
      <c r="EN17" s="813"/>
      <c r="EO17" s="814"/>
      <c r="EP17" s="814"/>
      <c r="EQ17" s="42"/>
      <c r="ER17" s="42"/>
      <c r="ES17" s="42"/>
      <c r="ET17" s="42"/>
      <c r="EU17" s="42"/>
      <c r="EV17" s="42"/>
      <c r="FF17" s="6"/>
      <c r="FG17" s="6"/>
      <c r="FH17" s="7"/>
      <c r="FI17" s="6"/>
      <c r="FJ17" s="6"/>
      <c r="FK17" s="7"/>
      <c r="FL17" s="7"/>
      <c r="FM17" s="7"/>
    </row>
    <row r="18" spans="1:170" s="24" customFormat="1" ht="32.65" customHeight="1">
      <c r="A18" s="673" t="s">
        <v>124</v>
      </c>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c r="CA18" s="674"/>
      <c r="CB18" s="674"/>
      <c r="CC18" s="674"/>
      <c r="CD18" s="674"/>
      <c r="CE18" s="674"/>
      <c r="CF18" s="25"/>
      <c r="CG18" s="21"/>
      <c r="CH18" s="21"/>
      <c r="CI18" s="21"/>
      <c r="CJ18" s="21"/>
      <c r="CK18" s="21"/>
      <c r="CL18" s="25"/>
      <c r="CM18" s="18"/>
      <c r="CN18" s="18"/>
      <c r="CO18" s="18"/>
      <c r="CP18" s="18"/>
      <c r="CQ18" s="18"/>
      <c r="CR18" s="18"/>
      <c r="CS18" s="18"/>
      <c r="CT18" s="18"/>
      <c r="CU18" s="18"/>
      <c r="CV18" s="18"/>
      <c r="CW18" s="18"/>
      <c r="CX18" s="18"/>
      <c r="CY18" s="18"/>
      <c r="CZ18" s="18"/>
      <c r="DA18" s="18"/>
      <c r="DB18" s="26"/>
      <c r="DC18" s="21"/>
      <c r="DD18" s="21"/>
      <c r="DE18" s="21"/>
      <c r="DF18" s="21"/>
      <c r="DG18" s="21"/>
      <c r="DH18" s="25"/>
      <c r="DI18" s="25"/>
      <c r="DJ18" s="25"/>
      <c r="DK18" s="25"/>
      <c r="DL18" s="25"/>
      <c r="DM18" s="25"/>
      <c r="DN18" s="25"/>
      <c r="DO18" s="25"/>
      <c r="DP18" s="25"/>
      <c r="DQ18" s="25"/>
      <c r="DR18" s="25"/>
      <c r="DS18" s="25"/>
      <c r="DT18" s="21"/>
      <c r="DU18" s="21"/>
      <c r="DV18" s="21"/>
      <c r="DW18" s="21"/>
      <c r="DX18" s="21"/>
      <c r="DY18" s="21"/>
      <c r="DZ18" s="21"/>
      <c r="EA18" s="27"/>
      <c r="EB18" s="21"/>
      <c r="EC18" s="21"/>
      <c r="ED18" s="21"/>
      <c r="EE18" s="21"/>
      <c r="EF18" s="21"/>
      <c r="EG18" s="21"/>
      <c r="EH18" s="21"/>
      <c r="EI18" s="27"/>
      <c r="EJ18" s="21"/>
      <c r="EK18" s="21"/>
      <c r="EL18" s="21"/>
      <c r="EM18" s="21"/>
      <c r="EN18" s="21"/>
      <c r="EO18" s="21"/>
      <c r="EP18" s="21"/>
      <c r="EQ18" s="25"/>
      <c r="ER18" s="21"/>
      <c r="ES18" s="21"/>
      <c r="ET18" s="21"/>
      <c r="EU18" s="21"/>
      <c r="EV18" s="21"/>
      <c r="EW18" s="21"/>
      <c r="EX18" s="21"/>
      <c r="EY18" s="21"/>
      <c r="EZ18" s="21"/>
      <c r="FA18" s="21"/>
      <c r="FB18" s="21"/>
      <c r="FC18" s="21"/>
      <c r="FD18" s="21"/>
      <c r="FE18" s="21"/>
      <c r="FF18" s="22"/>
      <c r="FG18" s="22"/>
      <c r="FH18" s="22"/>
      <c r="FI18" s="22"/>
      <c r="FJ18" s="22"/>
      <c r="FK18" s="22"/>
      <c r="FL18" s="22"/>
      <c r="FM18" s="22"/>
      <c r="FN18" s="21"/>
    </row>
    <row r="19" spans="1:170" s="2" customFormat="1" ht="6.75" customHeight="1" thickBot="1">
      <c r="A19" s="21"/>
      <c r="B19" s="30"/>
      <c r="C19" s="30"/>
      <c r="D19" s="18"/>
      <c r="E19" s="18"/>
      <c r="F19" s="18"/>
      <c r="G19" s="18"/>
      <c r="H19" s="18"/>
      <c r="I19" s="18"/>
      <c r="J19" s="18"/>
      <c r="K19" s="18"/>
      <c r="L19" s="18"/>
      <c r="M19" s="18"/>
      <c r="N19" s="18"/>
      <c r="O19" s="18"/>
      <c r="P19" s="18"/>
      <c r="Q19" s="18"/>
      <c r="R19" s="18"/>
      <c r="S19" s="18"/>
      <c r="T19" s="20"/>
      <c r="U19" s="18"/>
      <c r="V19" s="18"/>
      <c r="W19" s="18"/>
      <c r="X19" s="18"/>
      <c r="Y19" s="18"/>
      <c r="Z19" s="18"/>
      <c r="AA19" s="18"/>
      <c r="AB19" s="18"/>
      <c r="AC19" s="18"/>
      <c r="AD19" s="20"/>
      <c r="AE19" s="18"/>
      <c r="AF19" s="18"/>
      <c r="AG19" s="18"/>
      <c r="AH19" s="18"/>
      <c r="AI19" s="18"/>
      <c r="AJ19" s="18"/>
      <c r="AK19" s="18"/>
      <c r="AL19" s="18"/>
      <c r="AM19" s="18"/>
      <c r="AN19" s="20"/>
      <c r="AO19" s="18"/>
      <c r="AP19" s="18"/>
      <c r="AQ19" s="18"/>
      <c r="AR19" s="18"/>
      <c r="AS19" s="18"/>
      <c r="AT19" s="18"/>
      <c r="AU19" s="18"/>
      <c r="AV19" s="18"/>
      <c r="AW19" s="18"/>
      <c r="AX19" s="20"/>
      <c r="AY19" s="31"/>
      <c r="AZ19" s="31"/>
      <c r="BA19" s="31"/>
      <c r="BB19" s="31"/>
      <c r="BC19" s="31"/>
      <c r="BD19" s="31"/>
      <c r="BE19" s="31"/>
      <c r="BF19" s="31"/>
      <c r="BG19" s="31"/>
      <c r="BH19" s="31"/>
      <c r="BI19" s="31"/>
      <c r="BJ19" s="31"/>
      <c r="BK19" s="31"/>
      <c r="BL19" s="31"/>
      <c r="BM19" s="18"/>
      <c r="BN19" s="20"/>
      <c r="BO19" s="20"/>
      <c r="BP19" s="20"/>
      <c r="BQ19" s="20"/>
      <c r="BR19" s="20"/>
      <c r="BS19" s="20"/>
      <c r="BT19" s="21"/>
      <c r="BU19" s="21"/>
      <c r="BV19" s="21"/>
      <c r="BW19" s="21"/>
      <c r="BX19" s="21"/>
      <c r="BY19" s="21"/>
      <c r="BZ19" s="21"/>
      <c r="CA19" s="21"/>
      <c r="CB19" s="21"/>
      <c r="CC19" s="21"/>
      <c r="CD19" s="21"/>
      <c r="CE19" s="21"/>
      <c r="CF19" s="25"/>
      <c r="CG19" s="21"/>
      <c r="CH19" s="21"/>
      <c r="CI19" s="21"/>
      <c r="CJ19" s="21"/>
      <c r="CK19" s="21"/>
      <c r="CL19" s="25"/>
      <c r="CM19" s="18"/>
      <c r="CN19" s="18"/>
      <c r="CO19" s="18"/>
      <c r="CP19" s="18"/>
      <c r="CQ19" s="18"/>
      <c r="CR19" s="18"/>
      <c r="CS19" s="18"/>
      <c r="CT19" s="18"/>
      <c r="CU19" s="18"/>
      <c r="CV19" s="18"/>
      <c r="CW19" s="18"/>
      <c r="CX19" s="18"/>
      <c r="CY19" s="18"/>
      <c r="CZ19" s="18"/>
      <c r="DA19" s="18"/>
      <c r="DB19" s="26"/>
      <c r="DC19" s="21"/>
      <c r="DD19" s="21"/>
      <c r="DE19" s="21"/>
      <c r="DF19" s="21"/>
      <c r="DG19" s="21"/>
      <c r="DH19" s="25"/>
      <c r="DI19" s="25"/>
      <c r="DJ19" s="25"/>
      <c r="DK19" s="25"/>
      <c r="DL19" s="25"/>
      <c r="DM19" s="25"/>
      <c r="DN19" s="25"/>
      <c r="DO19" s="25"/>
      <c r="DP19" s="25"/>
      <c r="DQ19" s="25"/>
      <c r="DR19" s="25"/>
      <c r="DS19" s="25"/>
      <c r="DT19" s="21"/>
      <c r="DU19" s="21"/>
      <c r="DV19" s="21"/>
      <c r="DW19" s="21"/>
      <c r="DX19" s="21"/>
      <c r="DY19" s="21"/>
      <c r="DZ19" s="21"/>
      <c r="EA19" s="27"/>
      <c r="EB19" s="21"/>
      <c r="EC19" s="21"/>
      <c r="ED19" s="21"/>
      <c r="EE19" s="21"/>
      <c r="EF19" s="21"/>
      <c r="EG19" s="21"/>
      <c r="EH19" s="21"/>
      <c r="EI19" s="27"/>
      <c r="EJ19" s="21"/>
      <c r="EK19" s="21"/>
      <c r="EL19" s="21"/>
      <c r="EM19" s="21"/>
      <c r="EN19" s="21"/>
      <c r="EO19" s="21"/>
      <c r="EP19" s="21"/>
      <c r="EQ19" s="25"/>
      <c r="ER19" s="21"/>
      <c r="ES19" s="21"/>
      <c r="ET19" s="21"/>
      <c r="EU19" s="21"/>
      <c r="EV19" s="21"/>
      <c r="EW19" s="21"/>
      <c r="EX19" s="21"/>
      <c r="EY19" s="21"/>
      <c r="EZ19" s="21"/>
      <c r="FA19" s="21"/>
      <c r="FB19" s="21"/>
      <c r="FC19" s="21"/>
      <c r="FD19" s="21"/>
      <c r="FE19" s="21"/>
      <c r="FF19" s="22"/>
      <c r="FG19" s="22"/>
      <c r="FH19" s="22"/>
      <c r="FI19" s="22"/>
      <c r="FJ19" s="22"/>
      <c r="FK19" s="22"/>
      <c r="FL19" s="22"/>
      <c r="FM19" s="22"/>
      <c r="FN19" s="21"/>
    </row>
    <row r="20" spans="1:170" s="24" customFormat="1" ht="20.65" customHeight="1">
      <c r="A20" s="21"/>
      <c r="B20" s="605" t="s">
        <v>62</v>
      </c>
      <c r="C20" s="579"/>
      <c r="D20" s="580"/>
      <c r="E20" s="310" t="s">
        <v>63</v>
      </c>
      <c r="F20" s="239"/>
      <c r="G20" s="239"/>
      <c r="H20" s="239"/>
      <c r="I20" s="239"/>
      <c r="J20" s="240"/>
      <c r="K20" s="662" t="s">
        <v>64</v>
      </c>
      <c r="L20" s="564"/>
      <c r="M20" s="564"/>
      <c r="N20" s="564"/>
      <c r="O20" s="564"/>
      <c r="P20" s="564"/>
      <c r="Q20" s="564"/>
      <c r="R20" s="564"/>
      <c r="S20" s="564"/>
      <c r="T20" s="564"/>
      <c r="U20" s="564"/>
      <c r="V20" s="564"/>
      <c r="W20" s="564"/>
      <c r="X20" s="564"/>
      <c r="Y20" s="564"/>
      <c r="Z20" s="564"/>
      <c r="AA20" s="564"/>
      <c r="AB20" s="564"/>
      <c r="AC20" s="564"/>
      <c r="AD20" s="631"/>
      <c r="AE20" s="662" t="s">
        <v>65</v>
      </c>
      <c r="AF20" s="564"/>
      <c r="AG20" s="564"/>
      <c r="AH20" s="564"/>
      <c r="AI20" s="564"/>
      <c r="AJ20" s="564"/>
      <c r="AK20" s="564"/>
      <c r="AL20" s="564"/>
      <c r="AM20" s="564"/>
      <c r="AN20" s="564"/>
      <c r="AO20" s="564"/>
      <c r="AP20" s="564"/>
      <c r="AQ20" s="564"/>
      <c r="AR20" s="564"/>
      <c r="AS20" s="564"/>
      <c r="AT20" s="564"/>
      <c r="AU20" s="564"/>
      <c r="AV20" s="564"/>
      <c r="AW20" s="564"/>
      <c r="AX20" s="631"/>
      <c r="AY20" s="630" t="s">
        <v>86</v>
      </c>
      <c r="AZ20" s="564"/>
      <c r="BA20" s="564"/>
      <c r="BB20" s="564"/>
      <c r="BC20" s="564"/>
      <c r="BD20" s="564"/>
      <c r="BE20" s="564"/>
      <c r="BF20" s="564"/>
      <c r="BG20" s="564"/>
      <c r="BH20" s="564"/>
      <c r="BI20" s="564"/>
      <c r="BJ20" s="564"/>
      <c r="BK20" s="564"/>
      <c r="BL20" s="564"/>
      <c r="BM20" s="564"/>
      <c r="BN20" s="564"/>
      <c r="BO20" s="564"/>
      <c r="BP20" s="564"/>
      <c r="BQ20" s="564"/>
      <c r="BR20" s="564"/>
      <c r="BS20" s="564"/>
      <c r="BT20" s="631"/>
      <c r="BU20" s="672" t="s">
        <v>12</v>
      </c>
      <c r="BV20" s="564"/>
      <c r="BW20" s="564"/>
      <c r="BX20" s="564"/>
      <c r="BY20" s="578" t="s">
        <v>66</v>
      </c>
      <c r="BZ20" s="579"/>
      <c r="CA20" s="579"/>
      <c r="CB20" s="579"/>
      <c r="CC20" s="579"/>
      <c r="CD20" s="579"/>
      <c r="CE20" s="579"/>
      <c r="CF20" s="580"/>
      <c r="CG20" s="563" t="s">
        <v>85</v>
      </c>
      <c r="CH20" s="564"/>
      <c r="CI20" s="564"/>
      <c r="CJ20" s="564"/>
      <c r="CK20" s="564"/>
      <c r="CL20" s="564"/>
      <c r="CM20" s="569" t="s">
        <v>91</v>
      </c>
      <c r="CN20" s="570"/>
      <c r="CO20" s="570"/>
      <c r="CP20" s="570"/>
      <c r="CQ20" s="570"/>
      <c r="CR20" s="570"/>
      <c r="CS20" s="570"/>
      <c r="CT20" s="570"/>
      <c r="CU20" s="570"/>
      <c r="CV20" s="570"/>
      <c r="CW20" s="570"/>
      <c r="CX20" s="570"/>
      <c r="CY20" s="570"/>
      <c r="CZ20" s="570"/>
      <c r="DA20" s="570"/>
      <c r="DB20" s="571"/>
      <c r="DC20" s="578" t="s">
        <v>67</v>
      </c>
      <c r="DD20" s="579"/>
      <c r="DE20" s="579"/>
      <c r="DF20" s="579"/>
      <c r="DG20" s="579"/>
      <c r="DH20" s="580"/>
      <c r="DI20" s="578" t="s">
        <v>68</v>
      </c>
      <c r="DJ20" s="579"/>
      <c r="DK20" s="580"/>
      <c r="DL20" s="578" t="s">
        <v>69</v>
      </c>
      <c r="DM20" s="579"/>
      <c r="DN20" s="579"/>
      <c r="DO20" s="579"/>
      <c r="DP20" s="579"/>
      <c r="DQ20" s="579"/>
      <c r="DR20" s="579"/>
      <c r="DS20" s="580"/>
      <c r="DT20" s="630" t="s">
        <v>87</v>
      </c>
      <c r="DU20" s="564"/>
      <c r="DV20" s="564"/>
      <c r="DW20" s="564"/>
      <c r="DX20" s="564"/>
      <c r="DY20" s="564"/>
      <c r="DZ20" s="564"/>
      <c r="EA20" s="564"/>
      <c r="EB20" s="564"/>
      <c r="EC20" s="564"/>
      <c r="ED20" s="564"/>
      <c r="EE20" s="564"/>
      <c r="EF20" s="564"/>
      <c r="EG20" s="564"/>
      <c r="EH20" s="564"/>
      <c r="EI20" s="564"/>
      <c r="EJ20" s="564"/>
      <c r="EK20" s="564"/>
      <c r="EL20" s="564"/>
      <c r="EM20" s="564"/>
      <c r="EN20" s="564"/>
      <c r="EO20" s="564"/>
      <c r="EP20" s="564"/>
      <c r="EQ20" s="631"/>
      <c r="ER20" s="310" t="s">
        <v>70</v>
      </c>
      <c r="ES20" s="239"/>
      <c r="ET20" s="239"/>
      <c r="EU20" s="239"/>
      <c r="EV20" s="239"/>
      <c r="EW20" s="239"/>
      <c r="EX20" s="240"/>
      <c r="EY20" s="238" t="s">
        <v>132</v>
      </c>
      <c r="EZ20" s="239"/>
      <c r="FA20" s="239"/>
      <c r="FB20" s="239"/>
      <c r="FC20" s="239"/>
      <c r="FD20" s="239"/>
      <c r="FE20" s="240"/>
      <c r="FF20" s="401" t="s">
        <v>93</v>
      </c>
      <c r="FG20" s="402"/>
      <c r="FH20" s="402"/>
      <c r="FI20" s="402"/>
      <c r="FJ20" s="402"/>
      <c r="FK20" s="402"/>
      <c r="FL20" s="402"/>
      <c r="FM20" s="403"/>
      <c r="FN20" s="126"/>
    </row>
    <row r="21" spans="1:170" s="24" customFormat="1" ht="25.15" customHeight="1">
      <c r="A21" s="21"/>
      <c r="B21" s="606"/>
      <c r="C21" s="237"/>
      <c r="D21" s="581"/>
      <c r="E21" s="311"/>
      <c r="F21" s="241"/>
      <c r="G21" s="241"/>
      <c r="H21" s="241"/>
      <c r="I21" s="241"/>
      <c r="J21" s="242"/>
      <c r="K21" s="663"/>
      <c r="L21" s="664"/>
      <c r="M21" s="664"/>
      <c r="N21" s="664"/>
      <c r="O21" s="664"/>
      <c r="P21" s="664"/>
      <c r="Q21" s="664"/>
      <c r="R21" s="664"/>
      <c r="S21" s="664"/>
      <c r="T21" s="664"/>
      <c r="U21" s="664"/>
      <c r="V21" s="664"/>
      <c r="W21" s="664"/>
      <c r="X21" s="664"/>
      <c r="Y21" s="664"/>
      <c r="Z21" s="664"/>
      <c r="AA21" s="664"/>
      <c r="AB21" s="664"/>
      <c r="AC21" s="664"/>
      <c r="AD21" s="665"/>
      <c r="AE21" s="663"/>
      <c r="AF21" s="664"/>
      <c r="AG21" s="664"/>
      <c r="AH21" s="664"/>
      <c r="AI21" s="664"/>
      <c r="AJ21" s="664"/>
      <c r="AK21" s="664"/>
      <c r="AL21" s="664"/>
      <c r="AM21" s="664"/>
      <c r="AN21" s="664"/>
      <c r="AO21" s="664"/>
      <c r="AP21" s="664"/>
      <c r="AQ21" s="664"/>
      <c r="AR21" s="664"/>
      <c r="AS21" s="664"/>
      <c r="AT21" s="664"/>
      <c r="AU21" s="664"/>
      <c r="AV21" s="664"/>
      <c r="AW21" s="664"/>
      <c r="AX21" s="665"/>
      <c r="AY21" s="565"/>
      <c r="AZ21" s="566"/>
      <c r="BA21" s="566"/>
      <c r="BB21" s="566"/>
      <c r="BC21" s="566"/>
      <c r="BD21" s="566"/>
      <c r="BE21" s="566"/>
      <c r="BF21" s="566"/>
      <c r="BG21" s="566"/>
      <c r="BH21" s="566"/>
      <c r="BI21" s="566"/>
      <c r="BJ21" s="566"/>
      <c r="BK21" s="566"/>
      <c r="BL21" s="566"/>
      <c r="BM21" s="566"/>
      <c r="BN21" s="566"/>
      <c r="BO21" s="566"/>
      <c r="BP21" s="566"/>
      <c r="BQ21" s="566"/>
      <c r="BR21" s="566"/>
      <c r="BS21" s="566"/>
      <c r="BT21" s="613"/>
      <c r="BU21" s="565"/>
      <c r="BV21" s="566"/>
      <c r="BW21" s="566"/>
      <c r="BX21" s="566"/>
      <c r="BY21" s="232"/>
      <c r="BZ21" s="237"/>
      <c r="CA21" s="237"/>
      <c r="CB21" s="237"/>
      <c r="CC21" s="237"/>
      <c r="CD21" s="237"/>
      <c r="CE21" s="237"/>
      <c r="CF21" s="581"/>
      <c r="CG21" s="565"/>
      <c r="CH21" s="566"/>
      <c r="CI21" s="566"/>
      <c r="CJ21" s="566"/>
      <c r="CK21" s="566"/>
      <c r="CL21" s="566"/>
      <c r="CM21" s="572"/>
      <c r="CN21" s="573"/>
      <c r="CO21" s="573"/>
      <c r="CP21" s="573"/>
      <c r="CQ21" s="573"/>
      <c r="CR21" s="573"/>
      <c r="CS21" s="573"/>
      <c r="CT21" s="573"/>
      <c r="CU21" s="573"/>
      <c r="CV21" s="573"/>
      <c r="CW21" s="573"/>
      <c r="CX21" s="573"/>
      <c r="CY21" s="573"/>
      <c r="CZ21" s="573"/>
      <c r="DA21" s="573"/>
      <c r="DB21" s="574"/>
      <c r="DC21" s="232"/>
      <c r="DD21" s="237"/>
      <c r="DE21" s="237"/>
      <c r="DF21" s="237"/>
      <c r="DG21" s="237"/>
      <c r="DH21" s="581"/>
      <c r="DI21" s="232"/>
      <c r="DJ21" s="237"/>
      <c r="DK21" s="581"/>
      <c r="DL21" s="232"/>
      <c r="DM21" s="237"/>
      <c r="DN21" s="237"/>
      <c r="DO21" s="237"/>
      <c r="DP21" s="237"/>
      <c r="DQ21" s="237"/>
      <c r="DR21" s="237"/>
      <c r="DS21" s="581"/>
      <c r="DT21" s="565"/>
      <c r="DU21" s="566"/>
      <c r="DV21" s="566"/>
      <c r="DW21" s="566"/>
      <c r="DX21" s="566"/>
      <c r="DY21" s="566"/>
      <c r="DZ21" s="566"/>
      <c r="EA21" s="566"/>
      <c r="EB21" s="566"/>
      <c r="EC21" s="566"/>
      <c r="ED21" s="566"/>
      <c r="EE21" s="566"/>
      <c r="EF21" s="566"/>
      <c r="EG21" s="566"/>
      <c r="EH21" s="566"/>
      <c r="EI21" s="566"/>
      <c r="EJ21" s="566"/>
      <c r="EK21" s="566"/>
      <c r="EL21" s="566"/>
      <c r="EM21" s="566"/>
      <c r="EN21" s="566"/>
      <c r="EO21" s="566"/>
      <c r="EP21" s="566"/>
      <c r="EQ21" s="613"/>
      <c r="ER21" s="311"/>
      <c r="ES21" s="241"/>
      <c r="ET21" s="241"/>
      <c r="EU21" s="241"/>
      <c r="EV21" s="241"/>
      <c r="EW21" s="241"/>
      <c r="EX21" s="242"/>
      <c r="EY21" s="241"/>
      <c r="EZ21" s="241"/>
      <c r="FA21" s="241"/>
      <c r="FB21" s="241"/>
      <c r="FC21" s="241"/>
      <c r="FD21" s="241"/>
      <c r="FE21" s="242"/>
      <c r="FF21" s="404"/>
      <c r="FG21" s="405"/>
      <c r="FH21" s="405"/>
      <c r="FI21" s="405"/>
      <c r="FJ21" s="405"/>
      <c r="FK21" s="405"/>
      <c r="FL21" s="405"/>
      <c r="FM21" s="406"/>
      <c r="FN21" s="126"/>
    </row>
    <row r="22" spans="1:170" s="24" customFormat="1" ht="37.5" customHeight="1">
      <c r="A22" s="21"/>
      <c r="B22" s="606"/>
      <c r="C22" s="237"/>
      <c r="D22" s="581"/>
      <c r="E22" s="311"/>
      <c r="F22" s="241"/>
      <c r="G22" s="241"/>
      <c r="H22" s="241"/>
      <c r="I22" s="241"/>
      <c r="J22" s="242"/>
      <c r="K22" s="608" t="s">
        <v>41</v>
      </c>
      <c r="L22" s="601"/>
      <c r="M22" s="601"/>
      <c r="N22" s="601"/>
      <c r="O22" s="601"/>
      <c r="P22" s="601"/>
      <c r="Q22" s="601"/>
      <c r="R22" s="601"/>
      <c r="S22" s="609"/>
      <c r="T22" s="598" t="s">
        <v>0</v>
      </c>
      <c r="U22" s="601" t="s">
        <v>71</v>
      </c>
      <c r="V22" s="601"/>
      <c r="W22" s="601"/>
      <c r="X22" s="601"/>
      <c r="Y22" s="601"/>
      <c r="Z22" s="601"/>
      <c r="AA22" s="601"/>
      <c r="AB22" s="601"/>
      <c r="AC22" s="601"/>
      <c r="AD22" s="612" t="s">
        <v>6</v>
      </c>
      <c r="AE22" s="629" t="s">
        <v>72</v>
      </c>
      <c r="AF22" s="601"/>
      <c r="AG22" s="601"/>
      <c r="AH22" s="601"/>
      <c r="AI22" s="601"/>
      <c r="AJ22" s="601"/>
      <c r="AK22" s="601"/>
      <c r="AL22" s="601"/>
      <c r="AM22" s="609"/>
      <c r="AN22" s="598" t="s">
        <v>0</v>
      </c>
      <c r="AO22" s="601" t="s">
        <v>73</v>
      </c>
      <c r="AP22" s="601"/>
      <c r="AQ22" s="601"/>
      <c r="AR22" s="601"/>
      <c r="AS22" s="601"/>
      <c r="AT22" s="601"/>
      <c r="AU22" s="601"/>
      <c r="AV22" s="601"/>
      <c r="AW22" s="601"/>
      <c r="AX22" s="612" t="s">
        <v>6</v>
      </c>
      <c r="AY22" s="565"/>
      <c r="AZ22" s="566"/>
      <c r="BA22" s="566"/>
      <c r="BB22" s="566"/>
      <c r="BC22" s="566"/>
      <c r="BD22" s="566"/>
      <c r="BE22" s="566"/>
      <c r="BF22" s="566"/>
      <c r="BG22" s="566"/>
      <c r="BH22" s="566"/>
      <c r="BI22" s="566"/>
      <c r="BJ22" s="566"/>
      <c r="BK22" s="566"/>
      <c r="BL22" s="566"/>
      <c r="BM22" s="566"/>
      <c r="BN22" s="566"/>
      <c r="BO22" s="566"/>
      <c r="BP22" s="566"/>
      <c r="BQ22" s="566"/>
      <c r="BR22" s="566"/>
      <c r="BS22" s="566"/>
      <c r="BT22" s="613"/>
      <c r="BU22" s="565"/>
      <c r="BV22" s="566"/>
      <c r="BW22" s="566"/>
      <c r="BX22" s="566"/>
      <c r="BY22" s="232"/>
      <c r="BZ22" s="237"/>
      <c r="CA22" s="237"/>
      <c r="CB22" s="237"/>
      <c r="CC22" s="237"/>
      <c r="CD22" s="237"/>
      <c r="CE22" s="237"/>
      <c r="CF22" s="581"/>
      <c r="CG22" s="565"/>
      <c r="CH22" s="566"/>
      <c r="CI22" s="566"/>
      <c r="CJ22" s="566"/>
      <c r="CK22" s="566"/>
      <c r="CL22" s="566"/>
      <c r="CM22" s="575"/>
      <c r="CN22" s="576"/>
      <c r="CO22" s="576"/>
      <c r="CP22" s="576"/>
      <c r="CQ22" s="576"/>
      <c r="CR22" s="576"/>
      <c r="CS22" s="576"/>
      <c r="CT22" s="576"/>
      <c r="CU22" s="576"/>
      <c r="CV22" s="576"/>
      <c r="CW22" s="576"/>
      <c r="CX22" s="576"/>
      <c r="CY22" s="576"/>
      <c r="CZ22" s="576"/>
      <c r="DA22" s="576"/>
      <c r="DB22" s="577"/>
      <c r="DC22" s="232"/>
      <c r="DD22" s="237"/>
      <c r="DE22" s="237"/>
      <c r="DF22" s="237"/>
      <c r="DG22" s="237"/>
      <c r="DH22" s="581"/>
      <c r="DI22" s="232"/>
      <c r="DJ22" s="237"/>
      <c r="DK22" s="581"/>
      <c r="DL22" s="232"/>
      <c r="DM22" s="237"/>
      <c r="DN22" s="237"/>
      <c r="DO22" s="237"/>
      <c r="DP22" s="237"/>
      <c r="DQ22" s="237"/>
      <c r="DR22" s="237"/>
      <c r="DS22" s="581"/>
      <c r="DT22" s="565"/>
      <c r="DU22" s="566"/>
      <c r="DV22" s="566"/>
      <c r="DW22" s="566"/>
      <c r="DX22" s="566"/>
      <c r="DY22" s="566"/>
      <c r="DZ22" s="566"/>
      <c r="EA22" s="566"/>
      <c r="EB22" s="566"/>
      <c r="EC22" s="566"/>
      <c r="ED22" s="566"/>
      <c r="EE22" s="566"/>
      <c r="EF22" s="566"/>
      <c r="EG22" s="566"/>
      <c r="EH22" s="566"/>
      <c r="EI22" s="566"/>
      <c r="EJ22" s="566"/>
      <c r="EK22" s="566"/>
      <c r="EL22" s="566"/>
      <c r="EM22" s="566"/>
      <c r="EN22" s="566"/>
      <c r="EO22" s="566"/>
      <c r="EP22" s="566"/>
      <c r="EQ22" s="613"/>
      <c r="ER22" s="311"/>
      <c r="ES22" s="241"/>
      <c r="ET22" s="241"/>
      <c r="EU22" s="241"/>
      <c r="EV22" s="241"/>
      <c r="EW22" s="241"/>
      <c r="EX22" s="242"/>
      <c r="EY22" s="241"/>
      <c r="EZ22" s="241"/>
      <c r="FA22" s="241"/>
      <c r="FB22" s="241"/>
      <c r="FC22" s="241"/>
      <c r="FD22" s="241"/>
      <c r="FE22" s="242"/>
      <c r="FF22" s="404"/>
      <c r="FG22" s="405"/>
      <c r="FH22" s="405"/>
      <c r="FI22" s="405"/>
      <c r="FJ22" s="405"/>
      <c r="FK22" s="405"/>
      <c r="FL22" s="405"/>
      <c r="FM22" s="406"/>
      <c r="FN22" s="126"/>
    </row>
    <row r="23" spans="1:170" s="24" customFormat="1" ht="37.9" customHeight="1" thickBot="1">
      <c r="A23" s="21"/>
      <c r="B23" s="606"/>
      <c r="C23" s="237"/>
      <c r="D23" s="581"/>
      <c r="E23" s="311"/>
      <c r="F23" s="241"/>
      <c r="G23" s="241"/>
      <c r="H23" s="241"/>
      <c r="I23" s="241"/>
      <c r="J23" s="242"/>
      <c r="K23" s="565"/>
      <c r="L23" s="566"/>
      <c r="M23" s="566"/>
      <c r="N23" s="566"/>
      <c r="O23" s="566"/>
      <c r="P23" s="566"/>
      <c r="Q23" s="566"/>
      <c r="R23" s="566"/>
      <c r="S23" s="610"/>
      <c r="T23" s="599"/>
      <c r="U23" s="566"/>
      <c r="V23" s="566"/>
      <c r="W23" s="566"/>
      <c r="X23" s="566"/>
      <c r="Y23" s="566"/>
      <c r="Z23" s="566"/>
      <c r="AA23" s="566"/>
      <c r="AB23" s="566"/>
      <c r="AC23" s="566"/>
      <c r="AD23" s="613"/>
      <c r="AE23" s="565"/>
      <c r="AF23" s="566"/>
      <c r="AG23" s="566"/>
      <c r="AH23" s="566"/>
      <c r="AI23" s="566"/>
      <c r="AJ23" s="566"/>
      <c r="AK23" s="566"/>
      <c r="AL23" s="566"/>
      <c r="AM23" s="610"/>
      <c r="AN23" s="599"/>
      <c r="AO23" s="566"/>
      <c r="AP23" s="566"/>
      <c r="AQ23" s="566"/>
      <c r="AR23" s="566"/>
      <c r="AS23" s="566"/>
      <c r="AT23" s="566"/>
      <c r="AU23" s="566"/>
      <c r="AV23" s="566"/>
      <c r="AW23" s="566"/>
      <c r="AX23" s="613"/>
      <c r="AY23" s="565"/>
      <c r="AZ23" s="566"/>
      <c r="BA23" s="566"/>
      <c r="BB23" s="566"/>
      <c r="BC23" s="566"/>
      <c r="BD23" s="566"/>
      <c r="BE23" s="566"/>
      <c r="BF23" s="566"/>
      <c r="BG23" s="566"/>
      <c r="BH23" s="566"/>
      <c r="BI23" s="566"/>
      <c r="BJ23" s="566"/>
      <c r="BK23" s="566"/>
      <c r="BL23" s="566"/>
      <c r="BM23" s="566"/>
      <c r="BN23" s="566"/>
      <c r="BO23" s="566"/>
      <c r="BP23" s="566"/>
      <c r="BQ23" s="566"/>
      <c r="BR23" s="566"/>
      <c r="BS23" s="566"/>
      <c r="BT23" s="613"/>
      <c r="BU23" s="565" t="s">
        <v>21</v>
      </c>
      <c r="BV23" s="566"/>
      <c r="BW23" s="566"/>
      <c r="BX23" s="566"/>
      <c r="BY23" s="447"/>
      <c r="BZ23" s="231"/>
      <c r="CA23" s="231"/>
      <c r="CB23" s="231"/>
      <c r="CC23" s="231"/>
      <c r="CD23" s="231"/>
      <c r="CE23" s="231"/>
      <c r="CF23" s="454"/>
      <c r="CG23" s="565"/>
      <c r="CH23" s="566"/>
      <c r="CI23" s="566"/>
      <c r="CJ23" s="566"/>
      <c r="CK23" s="566"/>
      <c r="CL23" s="566"/>
      <c r="CM23" s="632" t="s">
        <v>131</v>
      </c>
      <c r="CN23" s="633"/>
      <c r="CO23" s="633"/>
      <c r="CP23" s="633"/>
      <c r="CQ23" s="633"/>
      <c r="CR23" s="633"/>
      <c r="CS23" s="633"/>
      <c r="CT23" s="633"/>
      <c r="CU23" s="636" t="s">
        <v>92</v>
      </c>
      <c r="CV23" s="637"/>
      <c r="CW23" s="637"/>
      <c r="CX23" s="637"/>
      <c r="CY23" s="637"/>
      <c r="CZ23" s="637"/>
      <c r="DA23" s="637"/>
      <c r="DB23" s="638"/>
      <c r="DC23" s="237"/>
      <c r="DD23" s="237"/>
      <c r="DE23" s="237"/>
      <c r="DF23" s="237"/>
      <c r="DG23" s="237"/>
      <c r="DH23" s="581"/>
      <c r="DI23" s="232"/>
      <c r="DJ23" s="237"/>
      <c r="DK23" s="581"/>
      <c r="DL23" s="232"/>
      <c r="DM23" s="237"/>
      <c r="DN23" s="237"/>
      <c r="DO23" s="237"/>
      <c r="DP23" s="237"/>
      <c r="DQ23" s="237"/>
      <c r="DR23" s="237"/>
      <c r="DS23" s="581"/>
      <c r="DT23" s="642"/>
      <c r="DU23" s="643"/>
      <c r="DV23" s="643"/>
      <c r="DW23" s="643"/>
      <c r="DX23" s="643"/>
      <c r="DY23" s="643"/>
      <c r="DZ23" s="643"/>
      <c r="EA23" s="644"/>
      <c r="EB23" s="648" t="s">
        <v>129</v>
      </c>
      <c r="EC23" s="649"/>
      <c r="ED23" s="649"/>
      <c r="EE23" s="649"/>
      <c r="EF23" s="649"/>
      <c r="EG23" s="649"/>
      <c r="EH23" s="649"/>
      <c r="EI23" s="649"/>
      <c r="EJ23" s="301" t="s">
        <v>130</v>
      </c>
      <c r="EK23" s="302"/>
      <c r="EL23" s="302"/>
      <c r="EM23" s="302"/>
      <c r="EN23" s="302"/>
      <c r="EO23" s="302"/>
      <c r="EP23" s="302"/>
      <c r="EQ23" s="303"/>
      <c r="ER23" s="311"/>
      <c r="ES23" s="241"/>
      <c r="ET23" s="241"/>
      <c r="EU23" s="241"/>
      <c r="EV23" s="241"/>
      <c r="EW23" s="241"/>
      <c r="EX23" s="242"/>
      <c r="EY23" s="241"/>
      <c r="EZ23" s="241"/>
      <c r="FA23" s="241"/>
      <c r="FB23" s="241"/>
      <c r="FC23" s="241"/>
      <c r="FD23" s="241"/>
      <c r="FE23" s="242"/>
      <c r="FF23" s="404"/>
      <c r="FG23" s="405"/>
      <c r="FH23" s="405"/>
      <c r="FI23" s="405"/>
      <c r="FJ23" s="405"/>
      <c r="FK23" s="405"/>
      <c r="FL23" s="405"/>
      <c r="FM23" s="406"/>
      <c r="FN23" s="126"/>
    </row>
    <row r="24" spans="1:170" s="24" customFormat="1" ht="25.35" customHeight="1" thickTop="1" thickBot="1">
      <c r="A24" s="21"/>
      <c r="B24" s="607"/>
      <c r="C24" s="582"/>
      <c r="D24" s="583"/>
      <c r="E24" s="312"/>
      <c r="F24" s="243"/>
      <c r="G24" s="243"/>
      <c r="H24" s="243"/>
      <c r="I24" s="243"/>
      <c r="J24" s="244"/>
      <c r="K24" s="567"/>
      <c r="L24" s="568"/>
      <c r="M24" s="568"/>
      <c r="N24" s="568"/>
      <c r="O24" s="568"/>
      <c r="P24" s="568"/>
      <c r="Q24" s="568"/>
      <c r="R24" s="568"/>
      <c r="S24" s="611"/>
      <c r="T24" s="600"/>
      <c r="U24" s="568"/>
      <c r="V24" s="568"/>
      <c r="W24" s="568"/>
      <c r="X24" s="568"/>
      <c r="Y24" s="568"/>
      <c r="Z24" s="568"/>
      <c r="AA24" s="568"/>
      <c r="AB24" s="568"/>
      <c r="AC24" s="568"/>
      <c r="AD24" s="614"/>
      <c r="AE24" s="567"/>
      <c r="AF24" s="568"/>
      <c r="AG24" s="568"/>
      <c r="AH24" s="568"/>
      <c r="AI24" s="568"/>
      <c r="AJ24" s="568"/>
      <c r="AK24" s="568"/>
      <c r="AL24" s="568"/>
      <c r="AM24" s="611"/>
      <c r="AN24" s="600"/>
      <c r="AO24" s="568"/>
      <c r="AP24" s="568"/>
      <c r="AQ24" s="568"/>
      <c r="AR24" s="568"/>
      <c r="AS24" s="568"/>
      <c r="AT24" s="568"/>
      <c r="AU24" s="568"/>
      <c r="AV24" s="568"/>
      <c r="AW24" s="568"/>
      <c r="AX24" s="614"/>
      <c r="AY24" s="567"/>
      <c r="AZ24" s="568"/>
      <c r="BA24" s="568"/>
      <c r="BB24" s="568"/>
      <c r="BC24" s="568"/>
      <c r="BD24" s="568"/>
      <c r="BE24" s="568"/>
      <c r="BF24" s="568"/>
      <c r="BG24" s="568"/>
      <c r="BH24" s="568"/>
      <c r="BI24" s="568"/>
      <c r="BJ24" s="568"/>
      <c r="BK24" s="568"/>
      <c r="BL24" s="568"/>
      <c r="BM24" s="568"/>
      <c r="BN24" s="568"/>
      <c r="BO24" s="568"/>
      <c r="BP24" s="568"/>
      <c r="BQ24" s="568"/>
      <c r="BR24" s="568"/>
      <c r="BS24" s="568"/>
      <c r="BT24" s="614"/>
      <c r="BU24" s="567"/>
      <c r="BV24" s="568"/>
      <c r="BW24" s="568"/>
      <c r="BX24" s="568"/>
      <c r="BY24" s="634"/>
      <c r="BZ24" s="635"/>
      <c r="CA24" s="635"/>
      <c r="CB24" s="635"/>
      <c r="CC24" s="635"/>
      <c r="CD24" s="635"/>
      <c r="CE24" s="635"/>
      <c r="CF24" s="650"/>
      <c r="CG24" s="567"/>
      <c r="CH24" s="568"/>
      <c r="CI24" s="568"/>
      <c r="CJ24" s="568"/>
      <c r="CK24" s="568"/>
      <c r="CL24" s="568"/>
      <c r="CM24" s="634"/>
      <c r="CN24" s="635"/>
      <c r="CO24" s="635"/>
      <c r="CP24" s="635"/>
      <c r="CQ24" s="635"/>
      <c r="CR24" s="635"/>
      <c r="CS24" s="635"/>
      <c r="CT24" s="635"/>
      <c r="CU24" s="639"/>
      <c r="CV24" s="640"/>
      <c r="CW24" s="640"/>
      <c r="CX24" s="640"/>
      <c r="CY24" s="640"/>
      <c r="CZ24" s="640"/>
      <c r="DA24" s="640"/>
      <c r="DB24" s="641"/>
      <c r="DC24" s="582"/>
      <c r="DD24" s="582"/>
      <c r="DE24" s="582"/>
      <c r="DF24" s="582"/>
      <c r="DG24" s="582"/>
      <c r="DH24" s="583"/>
      <c r="DI24" s="596"/>
      <c r="DJ24" s="582"/>
      <c r="DK24" s="583"/>
      <c r="DL24" s="596"/>
      <c r="DM24" s="582"/>
      <c r="DN24" s="582"/>
      <c r="DO24" s="582"/>
      <c r="DP24" s="582"/>
      <c r="DQ24" s="582"/>
      <c r="DR24" s="582"/>
      <c r="DS24" s="583"/>
      <c r="DT24" s="645"/>
      <c r="DU24" s="646"/>
      <c r="DV24" s="646"/>
      <c r="DW24" s="646"/>
      <c r="DX24" s="646"/>
      <c r="DY24" s="646"/>
      <c r="DZ24" s="646"/>
      <c r="EA24" s="647"/>
      <c r="EB24" s="312"/>
      <c r="EC24" s="243"/>
      <c r="ED24" s="243"/>
      <c r="EE24" s="243"/>
      <c r="EF24" s="243"/>
      <c r="EG24" s="243"/>
      <c r="EH24" s="243"/>
      <c r="EI24" s="243"/>
      <c r="EJ24" s="304"/>
      <c r="EK24" s="305"/>
      <c r="EL24" s="305"/>
      <c r="EM24" s="305"/>
      <c r="EN24" s="305"/>
      <c r="EO24" s="305"/>
      <c r="EP24" s="305"/>
      <c r="EQ24" s="306"/>
      <c r="ER24" s="312"/>
      <c r="ES24" s="243"/>
      <c r="ET24" s="243"/>
      <c r="EU24" s="243"/>
      <c r="EV24" s="243"/>
      <c r="EW24" s="243"/>
      <c r="EX24" s="244"/>
      <c r="EY24" s="243"/>
      <c r="EZ24" s="243"/>
      <c r="FA24" s="243"/>
      <c r="FB24" s="243"/>
      <c r="FC24" s="243"/>
      <c r="FD24" s="243"/>
      <c r="FE24" s="244"/>
      <c r="FF24" s="407"/>
      <c r="FG24" s="408"/>
      <c r="FH24" s="408"/>
      <c r="FI24" s="408"/>
      <c r="FJ24" s="408"/>
      <c r="FK24" s="408"/>
      <c r="FL24" s="408"/>
      <c r="FM24" s="409"/>
      <c r="FN24" s="126"/>
    </row>
    <row r="25" spans="1:170" s="44" customFormat="1" ht="37.9" customHeight="1">
      <c r="B25" s="433">
        <f>+K2</f>
        <v>0</v>
      </c>
      <c r="C25" s="434"/>
      <c r="D25" s="435"/>
      <c r="E25" s="310" t="s">
        <v>36</v>
      </c>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651" t="str">
        <f>IFERROR(VLOOKUP($K$2,INDEX(#REF!,MATCH($K$2,#REF!,0)):#REF!,78,),"")</f>
        <v/>
      </c>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c r="CF25" s="652"/>
      <c r="CG25" s="652"/>
      <c r="CH25" s="652"/>
      <c r="CI25" s="652"/>
      <c r="CJ25" s="652"/>
      <c r="CK25" s="652"/>
      <c r="CL25" s="652"/>
      <c r="CM25" s="652"/>
      <c r="CN25" s="652"/>
      <c r="CO25" s="652"/>
      <c r="CP25" s="652"/>
      <c r="CQ25" s="652"/>
      <c r="CR25" s="652"/>
      <c r="CS25" s="652"/>
      <c r="CT25" s="652"/>
      <c r="CU25" s="652"/>
      <c r="CV25" s="652"/>
      <c r="CW25" s="652"/>
      <c r="CX25" s="652"/>
      <c r="CY25" s="652"/>
      <c r="CZ25" s="652"/>
      <c r="DA25" s="652"/>
      <c r="DB25" s="652"/>
      <c r="DC25" s="652"/>
      <c r="DD25" s="652"/>
      <c r="DE25" s="652"/>
      <c r="DF25" s="652"/>
      <c r="DG25" s="652"/>
      <c r="DH25" s="652"/>
      <c r="DI25" s="652"/>
      <c r="DJ25" s="652"/>
      <c r="DK25" s="652"/>
      <c r="DL25" s="652"/>
      <c r="DM25" s="652"/>
      <c r="DN25" s="652"/>
      <c r="DO25" s="652"/>
      <c r="DP25" s="652"/>
      <c r="DQ25" s="652"/>
      <c r="DR25" s="652"/>
      <c r="DS25" s="652"/>
      <c r="DT25" s="652"/>
      <c r="DU25" s="652"/>
      <c r="DV25" s="652"/>
      <c r="DW25" s="652"/>
      <c r="DX25" s="652"/>
      <c r="DY25" s="652"/>
      <c r="DZ25" s="652"/>
      <c r="EA25" s="652"/>
      <c r="EB25" s="652"/>
      <c r="EC25" s="652"/>
      <c r="ED25" s="652"/>
      <c r="EE25" s="652"/>
      <c r="EF25" s="652"/>
      <c r="EG25" s="652"/>
      <c r="EH25" s="652"/>
      <c r="EI25" s="652"/>
      <c r="EJ25" s="652"/>
      <c r="EK25" s="652"/>
      <c r="EL25" s="652"/>
      <c r="EM25" s="652"/>
      <c r="EN25" s="652"/>
      <c r="EO25" s="652"/>
      <c r="EP25" s="652"/>
      <c r="EQ25" s="652"/>
      <c r="ER25" s="652"/>
      <c r="ES25" s="652"/>
      <c r="ET25" s="652"/>
      <c r="EU25" s="652"/>
      <c r="EV25" s="652"/>
      <c r="EW25" s="652"/>
      <c r="EX25" s="652"/>
      <c r="EY25" s="652"/>
      <c r="EZ25" s="652"/>
      <c r="FA25" s="652"/>
      <c r="FB25" s="652"/>
      <c r="FC25" s="652"/>
      <c r="FD25" s="652"/>
      <c r="FE25" s="652"/>
      <c r="FF25" s="652"/>
      <c r="FG25" s="652"/>
      <c r="FH25" s="652"/>
      <c r="FI25" s="652"/>
      <c r="FJ25" s="652"/>
      <c r="FK25" s="653"/>
      <c r="FL25" s="310" t="s">
        <v>37</v>
      </c>
      <c r="FM25" s="400"/>
      <c r="FN25" s="43"/>
    </row>
    <row r="26" spans="1:170" s="44" customFormat="1" ht="37.9" customHeight="1">
      <c r="B26" s="436"/>
      <c r="C26" s="300"/>
      <c r="D26" s="437"/>
      <c r="E26" s="685" t="s">
        <v>38</v>
      </c>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7"/>
      <c r="AE26" s="688" t="str">
        <f>IFERROR(VLOOKUP($K$2,INDEX(#REF!,MATCH($K$2,#REF!,0)):#REF!,79,),"")</f>
        <v/>
      </c>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c r="CB26" s="689"/>
      <c r="CC26" s="689"/>
      <c r="CD26" s="689"/>
      <c r="CE26" s="689"/>
      <c r="CF26" s="689"/>
      <c r="CG26" s="689"/>
      <c r="CH26" s="689"/>
      <c r="CI26" s="689"/>
      <c r="CJ26" s="689"/>
      <c r="CK26" s="689"/>
      <c r="CL26" s="689"/>
      <c r="CM26" s="689"/>
      <c r="CN26" s="689"/>
      <c r="CO26" s="689"/>
      <c r="CP26" s="689"/>
      <c r="CQ26" s="689"/>
      <c r="CR26" s="689"/>
      <c r="CS26" s="689"/>
      <c r="CT26" s="689"/>
      <c r="CU26" s="689"/>
      <c r="CV26" s="689"/>
      <c r="CW26" s="689"/>
      <c r="CX26" s="689"/>
      <c r="CY26" s="689"/>
      <c r="CZ26" s="689"/>
      <c r="DA26" s="689"/>
      <c r="DB26" s="689"/>
      <c r="DC26" s="689"/>
      <c r="DD26" s="689"/>
      <c r="DE26" s="689"/>
      <c r="DF26" s="689"/>
      <c r="DG26" s="689"/>
      <c r="DH26" s="689"/>
      <c r="DI26" s="689"/>
      <c r="DJ26" s="689"/>
      <c r="DK26" s="689"/>
      <c r="DL26" s="689"/>
      <c r="DM26" s="689"/>
      <c r="DN26" s="689"/>
      <c r="DO26" s="689"/>
      <c r="DP26" s="689"/>
      <c r="DQ26" s="689"/>
      <c r="DR26" s="689"/>
      <c r="DS26" s="689"/>
      <c r="DT26" s="689"/>
      <c r="DU26" s="689"/>
      <c r="DV26" s="689"/>
      <c r="DW26" s="689"/>
      <c r="DX26" s="689"/>
      <c r="DY26" s="689"/>
      <c r="DZ26" s="689"/>
      <c r="EA26" s="689"/>
      <c r="EB26" s="689"/>
      <c r="EC26" s="689"/>
      <c r="ED26" s="689"/>
      <c r="EE26" s="689"/>
      <c r="EF26" s="689"/>
      <c r="EG26" s="689"/>
      <c r="EH26" s="689"/>
      <c r="EI26" s="689"/>
      <c r="EJ26" s="689"/>
      <c r="EK26" s="689"/>
      <c r="EL26" s="689"/>
      <c r="EM26" s="689"/>
      <c r="EN26" s="689"/>
      <c r="EO26" s="689"/>
      <c r="EP26" s="689"/>
      <c r="EQ26" s="689"/>
      <c r="ER26" s="689"/>
      <c r="ES26" s="689"/>
      <c r="ET26" s="689"/>
      <c r="EU26" s="689"/>
      <c r="EV26" s="689"/>
      <c r="EW26" s="689"/>
      <c r="EX26" s="689"/>
      <c r="EY26" s="689"/>
      <c r="EZ26" s="689"/>
      <c r="FA26" s="689"/>
      <c r="FB26" s="689"/>
      <c r="FC26" s="689"/>
      <c r="FD26" s="689"/>
      <c r="FE26" s="689"/>
      <c r="FF26" s="689"/>
      <c r="FG26" s="689"/>
      <c r="FH26" s="689"/>
      <c r="FI26" s="689"/>
      <c r="FJ26" s="689"/>
      <c r="FK26" s="690"/>
      <c r="FL26" s="129" t="s">
        <v>39</v>
      </c>
      <c r="FM26" s="130" t="s">
        <v>40</v>
      </c>
      <c r="FN26" s="43"/>
    </row>
    <row r="27" spans="1:170" s="44" customFormat="1" ht="37.9" customHeight="1">
      <c r="B27" s="436"/>
      <c r="C27" s="300"/>
      <c r="D27" s="437"/>
      <c r="E27" s="441" t="str">
        <f>IFERROR(VLOOKUP($K$2,INDEX(#REF!,MATCH($K$2,#REF!,0)):#REF!,19,),"")</f>
        <v/>
      </c>
      <c r="F27" s="442"/>
      <c r="G27" s="442"/>
      <c r="H27" s="442"/>
      <c r="I27" s="442"/>
      <c r="J27" s="442"/>
      <c r="K27" s="110"/>
      <c r="L27" s="108" t="s">
        <v>0</v>
      </c>
      <c r="M27" s="592" t="s">
        <v>7</v>
      </c>
      <c r="N27" s="593"/>
      <c r="O27" s="593"/>
      <c r="P27" s="593"/>
      <c r="Q27" s="593"/>
      <c r="R27" s="593"/>
      <c r="S27" s="593"/>
      <c r="T27" s="593"/>
      <c r="U27" s="593"/>
      <c r="V27" s="593"/>
      <c r="W27" s="593"/>
      <c r="X27" s="593"/>
      <c r="Y27" s="593"/>
      <c r="Z27" s="593"/>
      <c r="AA27" s="593"/>
      <c r="AB27" s="593"/>
      <c r="AC27" s="108" t="s">
        <v>6</v>
      </c>
      <c r="AD27" s="109"/>
      <c r="AE27" s="110"/>
      <c r="AF27" s="108" t="s">
        <v>0</v>
      </c>
      <c r="AG27" s="592" t="s">
        <v>7</v>
      </c>
      <c r="AH27" s="593"/>
      <c r="AI27" s="593"/>
      <c r="AJ27" s="593"/>
      <c r="AK27" s="593"/>
      <c r="AL27" s="593"/>
      <c r="AM27" s="593"/>
      <c r="AN27" s="593"/>
      <c r="AO27" s="593"/>
      <c r="AP27" s="593"/>
      <c r="AQ27" s="593"/>
      <c r="AR27" s="593"/>
      <c r="AS27" s="593"/>
      <c r="AT27" s="593"/>
      <c r="AU27" s="593"/>
      <c r="AV27" s="593"/>
      <c r="AW27" s="108" t="s">
        <v>6</v>
      </c>
      <c r="AX27" s="108"/>
      <c r="AY27" s="718" t="s">
        <v>8</v>
      </c>
      <c r="AZ27" s="649"/>
      <c r="BA27" s="649"/>
      <c r="BB27" s="649"/>
      <c r="BC27" s="649"/>
      <c r="BD27" s="649"/>
      <c r="BE27" s="649"/>
      <c r="BF27" s="649"/>
      <c r="BG27" s="649"/>
      <c r="BH27" s="649"/>
      <c r="BI27" s="649"/>
      <c r="BJ27" s="649"/>
      <c r="BK27" s="649"/>
      <c r="BL27" s="719"/>
      <c r="BM27" s="446" t="s">
        <v>9</v>
      </c>
      <c r="BN27" s="502" t="s">
        <v>10</v>
      </c>
      <c r="BO27" s="502"/>
      <c r="BP27" s="502"/>
      <c r="BQ27" s="502"/>
      <c r="BR27" s="502"/>
      <c r="BS27" s="502"/>
      <c r="BT27" s="561" t="s">
        <v>11</v>
      </c>
      <c r="BU27" s="446" t="s">
        <v>12</v>
      </c>
      <c r="BV27" s="561"/>
      <c r="BW27" s="561"/>
      <c r="BX27" s="597"/>
      <c r="BY27" s="587"/>
      <c r="BZ27" s="588"/>
      <c r="CA27" s="588"/>
      <c r="CB27" s="588"/>
      <c r="CC27" s="588"/>
      <c r="CD27" s="588"/>
      <c r="CE27" s="588"/>
      <c r="CF27" s="65" t="s">
        <v>13</v>
      </c>
      <c r="CG27" s="498"/>
      <c r="CH27" s="499"/>
      <c r="CI27" s="499"/>
      <c r="CJ27" s="499"/>
      <c r="CK27" s="500"/>
      <c r="CL27" s="66" t="s">
        <v>14</v>
      </c>
      <c r="CM27" s="270"/>
      <c r="CN27" s="271"/>
      <c r="CO27" s="271"/>
      <c r="CP27" s="271"/>
      <c r="CQ27" s="271"/>
      <c r="CR27" s="271"/>
      <c r="CS27" s="271"/>
      <c r="CT27" s="272"/>
      <c r="CU27" s="703"/>
      <c r="CV27" s="704"/>
      <c r="CW27" s="704"/>
      <c r="CX27" s="704"/>
      <c r="CY27" s="704"/>
      <c r="CZ27" s="704"/>
      <c r="DA27" s="704"/>
      <c r="DB27" s="99" t="s">
        <v>34</v>
      </c>
      <c r="DC27" s="558"/>
      <c r="DD27" s="559"/>
      <c r="DE27" s="559"/>
      <c r="DF27" s="559"/>
      <c r="DG27" s="559"/>
      <c r="DH27" s="560"/>
      <c r="DI27" s="694" t="s">
        <v>17</v>
      </c>
      <c r="DJ27" s="502"/>
      <c r="DK27" s="503"/>
      <c r="DL27" s="361"/>
      <c r="DM27" s="362"/>
      <c r="DN27" s="362"/>
      <c r="DO27" s="362"/>
      <c r="DP27" s="362"/>
      <c r="DQ27" s="362"/>
      <c r="DR27" s="362"/>
      <c r="DS27" s="363"/>
      <c r="DT27" s="695"/>
      <c r="DU27" s="696"/>
      <c r="DV27" s="696"/>
      <c r="DW27" s="696"/>
      <c r="DX27" s="696"/>
      <c r="DY27" s="696"/>
      <c r="DZ27" s="696"/>
      <c r="EA27" s="67" t="s">
        <v>15</v>
      </c>
      <c r="EB27" s="695"/>
      <c r="EC27" s="696"/>
      <c r="ED27" s="696"/>
      <c r="EE27" s="696"/>
      <c r="EF27" s="696"/>
      <c r="EG27" s="696"/>
      <c r="EH27" s="697"/>
      <c r="EI27" s="68" t="s">
        <v>15</v>
      </c>
      <c r="EJ27" s="691">
        <f t="shared" ref="EJ27:EJ54" si="0">IFERROR(IF(DL27="次 年 度",DT27,0),"")</f>
        <v>0</v>
      </c>
      <c r="EK27" s="692"/>
      <c r="EL27" s="692"/>
      <c r="EM27" s="692"/>
      <c r="EN27" s="692"/>
      <c r="EO27" s="692"/>
      <c r="EP27" s="693"/>
      <c r="EQ27" s="117" t="s">
        <v>15</v>
      </c>
      <c r="ER27" s="410"/>
      <c r="ES27" s="411"/>
      <c r="ET27" s="411"/>
      <c r="EU27" s="411"/>
      <c r="EV27" s="411"/>
      <c r="EW27" s="411"/>
      <c r="EX27" s="411"/>
      <c r="EY27" s="410"/>
      <c r="EZ27" s="411"/>
      <c r="FA27" s="411"/>
      <c r="FB27" s="411"/>
      <c r="FC27" s="411"/>
      <c r="FD27" s="411"/>
      <c r="FE27" s="412"/>
      <c r="FF27" s="69" t="s">
        <v>18</v>
      </c>
      <c r="FG27" s="137"/>
      <c r="FH27" s="70" t="s">
        <v>19</v>
      </c>
      <c r="FI27" s="69" t="s">
        <v>20</v>
      </c>
      <c r="FJ27" s="141"/>
      <c r="FK27" s="105" t="s">
        <v>19</v>
      </c>
      <c r="FL27" s="213"/>
      <c r="FM27" s="210"/>
      <c r="FN27" s="45"/>
    </row>
    <row r="28" spans="1:170" s="44" customFormat="1" ht="37.9" customHeight="1">
      <c r="B28" s="436"/>
      <c r="C28" s="300"/>
      <c r="D28" s="437"/>
      <c r="E28" s="443"/>
      <c r="F28" s="235"/>
      <c r="G28" s="235"/>
      <c r="H28" s="235"/>
      <c r="I28" s="235"/>
      <c r="J28" s="235"/>
      <c r="K28" s="122"/>
      <c r="L28" s="52"/>
      <c r="M28" s="594" t="str">
        <f>IFERROR(VLOOKUP($K$2,INDEX(#REF!,MATCH($K$2,#REF!,0)):#REF!,17,),"")</f>
        <v/>
      </c>
      <c r="N28" s="595"/>
      <c r="O28" s="595"/>
      <c r="P28" s="595"/>
      <c r="Q28" s="595"/>
      <c r="R28" s="595"/>
      <c r="S28" s="595"/>
      <c r="T28" s="595"/>
      <c r="U28" s="595"/>
      <c r="V28" s="595"/>
      <c r="W28" s="595"/>
      <c r="X28" s="595"/>
      <c r="Y28" s="595"/>
      <c r="Z28" s="595"/>
      <c r="AA28" s="595"/>
      <c r="AB28" s="595"/>
      <c r="AC28" s="595"/>
      <c r="AD28" s="89"/>
      <c r="AE28" s="51"/>
      <c r="AF28" s="52"/>
      <c r="AG28" s="594" t="str">
        <f>IFERROR(VLOOKUP($K$2,INDEX(#REF!,MATCH($K$2,#REF!,0)):#REF!,23,),"")</f>
        <v/>
      </c>
      <c r="AH28" s="595"/>
      <c r="AI28" s="595"/>
      <c r="AJ28" s="595"/>
      <c r="AK28" s="595"/>
      <c r="AL28" s="595"/>
      <c r="AM28" s="595"/>
      <c r="AN28" s="595"/>
      <c r="AO28" s="595"/>
      <c r="AP28" s="595"/>
      <c r="AQ28" s="595"/>
      <c r="AR28" s="595"/>
      <c r="AS28" s="595"/>
      <c r="AT28" s="595"/>
      <c r="AU28" s="595"/>
      <c r="AV28" s="595"/>
      <c r="AW28" s="595"/>
      <c r="AX28" s="89"/>
      <c r="AY28" s="311"/>
      <c r="AZ28" s="241"/>
      <c r="BA28" s="241"/>
      <c r="BB28" s="241"/>
      <c r="BC28" s="241"/>
      <c r="BD28" s="241"/>
      <c r="BE28" s="241"/>
      <c r="BF28" s="241"/>
      <c r="BG28" s="241"/>
      <c r="BH28" s="241"/>
      <c r="BI28" s="241"/>
      <c r="BJ28" s="241"/>
      <c r="BK28" s="241"/>
      <c r="BL28" s="242"/>
      <c r="BM28" s="447"/>
      <c r="BN28" s="505"/>
      <c r="BO28" s="505"/>
      <c r="BP28" s="505"/>
      <c r="BQ28" s="505"/>
      <c r="BR28" s="505"/>
      <c r="BS28" s="505"/>
      <c r="BT28" s="231"/>
      <c r="BU28" s="553" t="s">
        <v>21</v>
      </c>
      <c r="BV28" s="554"/>
      <c r="BW28" s="554"/>
      <c r="BX28" s="555"/>
      <c r="BY28" s="284"/>
      <c r="BZ28" s="285"/>
      <c r="CA28" s="285"/>
      <c r="CB28" s="285"/>
      <c r="CC28" s="285"/>
      <c r="CD28" s="285"/>
      <c r="CE28" s="285"/>
      <c r="CF28" s="80" t="s">
        <v>13</v>
      </c>
      <c r="CG28" s="457"/>
      <c r="CH28" s="458"/>
      <c r="CI28" s="458"/>
      <c r="CJ28" s="458"/>
      <c r="CK28" s="459"/>
      <c r="CL28" s="134" t="s">
        <v>14</v>
      </c>
      <c r="CM28" s="281"/>
      <c r="CN28" s="282"/>
      <c r="CO28" s="282"/>
      <c r="CP28" s="282"/>
      <c r="CQ28" s="282"/>
      <c r="CR28" s="282"/>
      <c r="CS28" s="282"/>
      <c r="CT28" s="283"/>
      <c r="CU28" s="545"/>
      <c r="CV28" s="546"/>
      <c r="CW28" s="546"/>
      <c r="CX28" s="546"/>
      <c r="CY28" s="546"/>
      <c r="CZ28" s="546"/>
      <c r="DA28" s="546"/>
      <c r="DB28" s="102" t="s">
        <v>34</v>
      </c>
      <c r="DC28" s="547"/>
      <c r="DD28" s="548"/>
      <c r="DE28" s="548"/>
      <c r="DF28" s="548"/>
      <c r="DG28" s="548"/>
      <c r="DH28" s="549"/>
      <c r="DI28" s="415" t="s">
        <v>17</v>
      </c>
      <c r="DJ28" s="416"/>
      <c r="DK28" s="417"/>
      <c r="DL28" s="430"/>
      <c r="DM28" s="431"/>
      <c r="DN28" s="431"/>
      <c r="DO28" s="431"/>
      <c r="DP28" s="431"/>
      <c r="DQ28" s="431"/>
      <c r="DR28" s="431"/>
      <c r="DS28" s="432"/>
      <c r="DT28" s="358"/>
      <c r="DU28" s="359"/>
      <c r="DV28" s="359"/>
      <c r="DW28" s="359"/>
      <c r="DX28" s="359"/>
      <c r="DY28" s="359"/>
      <c r="DZ28" s="359"/>
      <c r="EA28" s="81" t="s">
        <v>15</v>
      </c>
      <c r="EB28" s="358"/>
      <c r="EC28" s="359"/>
      <c r="ED28" s="359"/>
      <c r="EE28" s="359"/>
      <c r="EF28" s="359"/>
      <c r="EG28" s="359"/>
      <c r="EH28" s="360"/>
      <c r="EI28" s="82" t="s">
        <v>33</v>
      </c>
      <c r="EJ28" s="352">
        <f t="shared" si="0"/>
        <v>0</v>
      </c>
      <c r="EK28" s="353"/>
      <c r="EL28" s="353"/>
      <c r="EM28" s="353"/>
      <c r="EN28" s="353"/>
      <c r="EO28" s="353"/>
      <c r="EP28" s="354"/>
      <c r="EQ28" s="118" t="s">
        <v>15</v>
      </c>
      <c r="ER28" s="295"/>
      <c r="ES28" s="296"/>
      <c r="ET28" s="296"/>
      <c r="EU28" s="296"/>
      <c r="EV28" s="296"/>
      <c r="EW28" s="296"/>
      <c r="EX28" s="296"/>
      <c r="EY28" s="295"/>
      <c r="EZ28" s="296"/>
      <c r="FA28" s="296"/>
      <c r="FB28" s="296"/>
      <c r="FC28" s="296"/>
      <c r="FD28" s="296"/>
      <c r="FE28" s="297"/>
      <c r="FF28" s="135" t="s">
        <v>22</v>
      </c>
      <c r="FG28" s="138"/>
      <c r="FH28" s="106" t="s">
        <v>19</v>
      </c>
      <c r="FI28" s="135" t="s">
        <v>23</v>
      </c>
      <c r="FJ28" s="142"/>
      <c r="FK28" s="136" t="s">
        <v>19</v>
      </c>
      <c r="FL28" s="214"/>
      <c r="FM28" s="211"/>
      <c r="FN28" s="45"/>
    </row>
    <row r="29" spans="1:170" s="44" customFormat="1" ht="37.9" customHeight="1">
      <c r="B29" s="436"/>
      <c r="C29" s="300"/>
      <c r="D29" s="437"/>
      <c r="E29" s="443"/>
      <c r="F29" s="235"/>
      <c r="G29" s="235"/>
      <c r="H29" s="235"/>
      <c r="I29" s="235"/>
      <c r="J29" s="235"/>
      <c r="K29" s="127"/>
      <c r="L29" s="47"/>
      <c r="M29" s="124"/>
      <c r="N29" s="225"/>
      <c r="O29" s="225"/>
      <c r="P29" s="225"/>
      <c r="Q29" s="225"/>
      <c r="R29" s="225"/>
      <c r="S29" s="225"/>
      <c r="T29" s="225"/>
      <c r="U29" s="225"/>
      <c r="V29" s="225"/>
      <c r="W29" s="225"/>
      <c r="X29" s="225"/>
      <c r="Y29" s="225"/>
      <c r="Z29" s="225"/>
      <c r="AA29" s="225"/>
      <c r="AB29" s="225"/>
      <c r="AC29" s="225"/>
      <c r="AD29" s="64"/>
      <c r="AE29" s="46"/>
      <c r="AF29" s="47"/>
      <c r="AG29" s="124"/>
      <c r="AH29" s="225"/>
      <c r="AI29" s="225"/>
      <c r="AJ29" s="225"/>
      <c r="AK29" s="225"/>
      <c r="AL29" s="225"/>
      <c r="AM29" s="225"/>
      <c r="AN29" s="225"/>
      <c r="AO29" s="225"/>
      <c r="AP29" s="225"/>
      <c r="AQ29" s="225"/>
      <c r="AR29" s="225"/>
      <c r="AS29" s="225"/>
      <c r="AT29" s="225"/>
      <c r="AU29" s="225"/>
      <c r="AV29" s="225"/>
      <c r="AW29" s="225"/>
      <c r="AX29" s="121"/>
      <c r="AY29" s="311"/>
      <c r="AZ29" s="241"/>
      <c r="BA29" s="241"/>
      <c r="BB29" s="241"/>
      <c r="BC29" s="241"/>
      <c r="BD29" s="241"/>
      <c r="BE29" s="241"/>
      <c r="BF29" s="241"/>
      <c r="BG29" s="241"/>
      <c r="BH29" s="241"/>
      <c r="BI29" s="241"/>
      <c r="BJ29" s="241"/>
      <c r="BK29" s="241"/>
      <c r="BL29" s="242"/>
      <c r="BM29" s="446" t="s">
        <v>9</v>
      </c>
      <c r="BN29" s="717" t="s">
        <v>125</v>
      </c>
      <c r="BO29" s="502"/>
      <c r="BP29" s="502"/>
      <c r="BQ29" s="502"/>
      <c r="BR29" s="502"/>
      <c r="BS29" s="502"/>
      <c r="BT29" s="561" t="s">
        <v>11</v>
      </c>
      <c r="BU29" s="446" t="s">
        <v>12</v>
      </c>
      <c r="BV29" s="561"/>
      <c r="BW29" s="561"/>
      <c r="BX29" s="597"/>
      <c r="BY29" s="587"/>
      <c r="BZ29" s="588"/>
      <c r="CA29" s="588"/>
      <c r="CB29" s="588"/>
      <c r="CC29" s="588"/>
      <c r="CD29" s="588"/>
      <c r="CE29" s="588"/>
      <c r="CF29" s="65" t="s">
        <v>13</v>
      </c>
      <c r="CG29" s="498"/>
      <c r="CH29" s="499"/>
      <c r="CI29" s="499"/>
      <c r="CJ29" s="499"/>
      <c r="CK29" s="500"/>
      <c r="CL29" s="66" t="s">
        <v>14</v>
      </c>
      <c r="CM29" s="270"/>
      <c r="CN29" s="271"/>
      <c r="CO29" s="271"/>
      <c r="CP29" s="271"/>
      <c r="CQ29" s="271"/>
      <c r="CR29" s="271"/>
      <c r="CS29" s="271"/>
      <c r="CT29" s="272"/>
      <c r="CU29" s="703"/>
      <c r="CV29" s="704"/>
      <c r="CW29" s="704"/>
      <c r="CX29" s="704"/>
      <c r="CY29" s="704"/>
      <c r="CZ29" s="704"/>
      <c r="DA29" s="704"/>
      <c r="DB29" s="99" t="s">
        <v>34</v>
      </c>
      <c r="DC29" s="558"/>
      <c r="DD29" s="559"/>
      <c r="DE29" s="559"/>
      <c r="DF29" s="559"/>
      <c r="DG29" s="559"/>
      <c r="DH29" s="560"/>
      <c r="DI29" s="694" t="s">
        <v>17</v>
      </c>
      <c r="DJ29" s="502"/>
      <c r="DK29" s="503"/>
      <c r="DL29" s="361"/>
      <c r="DM29" s="362"/>
      <c r="DN29" s="362"/>
      <c r="DO29" s="362"/>
      <c r="DP29" s="362"/>
      <c r="DQ29" s="362"/>
      <c r="DR29" s="362"/>
      <c r="DS29" s="363"/>
      <c r="DT29" s="695"/>
      <c r="DU29" s="696"/>
      <c r="DV29" s="696"/>
      <c r="DW29" s="696"/>
      <c r="DX29" s="696"/>
      <c r="DY29" s="696"/>
      <c r="DZ29" s="696"/>
      <c r="EA29" s="67" t="s">
        <v>15</v>
      </c>
      <c r="EB29" s="695"/>
      <c r="EC29" s="696"/>
      <c r="ED29" s="696"/>
      <c r="EE29" s="696"/>
      <c r="EF29" s="696"/>
      <c r="EG29" s="696"/>
      <c r="EH29" s="697"/>
      <c r="EI29" s="68" t="s">
        <v>15</v>
      </c>
      <c r="EJ29" s="691">
        <f t="shared" ref="EJ29:EJ30" si="1">IFERROR(IF(DL29="次 年 度",DT29,0),"")</f>
        <v>0</v>
      </c>
      <c r="EK29" s="692"/>
      <c r="EL29" s="692"/>
      <c r="EM29" s="692"/>
      <c r="EN29" s="692"/>
      <c r="EO29" s="692"/>
      <c r="EP29" s="693"/>
      <c r="EQ29" s="117" t="s">
        <v>15</v>
      </c>
      <c r="ER29" s="410"/>
      <c r="ES29" s="411"/>
      <c r="ET29" s="411"/>
      <c r="EU29" s="411"/>
      <c r="EV29" s="411"/>
      <c r="EW29" s="411"/>
      <c r="EX29" s="411"/>
      <c r="EY29" s="410"/>
      <c r="EZ29" s="411"/>
      <c r="FA29" s="411"/>
      <c r="FB29" s="411"/>
      <c r="FC29" s="411"/>
      <c r="FD29" s="411"/>
      <c r="FE29" s="412"/>
      <c r="FF29" s="69" t="s">
        <v>18</v>
      </c>
      <c r="FG29" s="137"/>
      <c r="FH29" s="70" t="s">
        <v>19</v>
      </c>
      <c r="FI29" s="69" t="s">
        <v>20</v>
      </c>
      <c r="FJ29" s="141"/>
      <c r="FK29" s="105" t="s">
        <v>19</v>
      </c>
      <c r="FL29" s="214"/>
      <c r="FM29" s="211"/>
      <c r="FN29" s="45"/>
    </row>
    <row r="30" spans="1:170" s="44" customFormat="1" ht="37.9" customHeight="1">
      <c r="B30" s="436"/>
      <c r="C30" s="300"/>
      <c r="D30" s="437"/>
      <c r="E30" s="443"/>
      <c r="F30" s="235"/>
      <c r="G30" s="235"/>
      <c r="H30" s="235"/>
      <c r="I30" s="235"/>
      <c r="J30" s="235"/>
      <c r="K30" s="122"/>
      <c r="L30" s="52"/>
      <c r="M30" s="223"/>
      <c r="N30" s="224"/>
      <c r="O30" s="224"/>
      <c r="P30" s="224"/>
      <c r="Q30" s="224"/>
      <c r="R30" s="224"/>
      <c r="S30" s="224"/>
      <c r="T30" s="224"/>
      <c r="U30" s="224"/>
      <c r="V30" s="224"/>
      <c r="W30" s="224"/>
      <c r="X30" s="224"/>
      <c r="Y30" s="224"/>
      <c r="Z30" s="224"/>
      <c r="AA30" s="224"/>
      <c r="AB30" s="224"/>
      <c r="AC30" s="224"/>
      <c r="AD30" s="89"/>
      <c r="AE30" s="51"/>
      <c r="AF30" s="52"/>
      <c r="AG30" s="223"/>
      <c r="AH30" s="224"/>
      <c r="AI30" s="224"/>
      <c r="AJ30" s="224"/>
      <c r="AK30" s="224"/>
      <c r="AL30" s="224"/>
      <c r="AM30" s="224"/>
      <c r="AN30" s="224"/>
      <c r="AO30" s="224"/>
      <c r="AP30" s="224"/>
      <c r="AQ30" s="224"/>
      <c r="AR30" s="224"/>
      <c r="AS30" s="224"/>
      <c r="AT30" s="224"/>
      <c r="AU30" s="224"/>
      <c r="AV30" s="224"/>
      <c r="AW30" s="224"/>
      <c r="AX30" s="89"/>
      <c r="AY30" s="311"/>
      <c r="AZ30" s="241"/>
      <c r="BA30" s="241"/>
      <c r="BB30" s="241"/>
      <c r="BC30" s="241"/>
      <c r="BD30" s="241"/>
      <c r="BE30" s="241"/>
      <c r="BF30" s="241"/>
      <c r="BG30" s="241"/>
      <c r="BH30" s="241"/>
      <c r="BI30" s="241"/>
      <c r="BJ30" s="241"/>
      <c r="BK30" s="241"/>
      <c r="BL30" s="242"/>
      <c r="BM30" s="716"/>
      <c r="BN30" s="505"/>
      <c r="BO30" s="505"/>
      <c r="BP30" s="505"/>
      <c r="BQ30" s="505"/>
      <c r="BR30" s="505"/>
      <c r="BS30" s="505"/>
      <c r="BT30" s="562"/>
      <c r="BU30" s="553" t="s">
        <v>21</v>
      </c>
      <c r="BV30" s="554"/>
      <c r="BW30" s="554"/>
      <c r="BX30" s="555"/>
      <c r="BY30" s="284"/>
      <c r="BZ30" s="285"/>
      <c r="CA30" s="285"/>
      <c r="CB30" s="285"/>
      <c r="CC30" s="285"/>
      <c r="CD30" s="285"/>
      <c r="CE30" s="285"/>
      <c r="CF30" s="80" t="s">
        <v>13</v>
      </c>
      <c r="CG30" s="457"/>
      <c r="CH30" s="458"/>
      <c r="CI30" s="458"/>
      <c r="CJ30" s="458"/>
      <c r="CK30" s="459"/>
      <c r="CL30" s="134" t="s">
        <v>14</v>
      </c>
      <c r="CM30" s="281"/>
      <c r="CN30" s="282"/>
      <c r="CO30" s="282"/>
      <c r="CP30" s="282"/>
      <c r="CQ30" s="282"/>
      <c r="CR30" s="282"/>
      <c r="CS30" s="282"/>
      <c r="CT30" s="283"/>
      <c r="CU30" s="545"/>
      <c r="CV30" s="546"/>
      <c r="CW30" s="546"/>
      <c r="CX30" s="546"/>
      <c r="CY30" s="546"/>
      <c r="CZ30" s="546"/>
      <c r="DA30" s="546"/>
      <c r="DB30" s="102" t="s">
        <v>34</v>
      </c>
      <c r="DC30" s="547"/>
      <c r="DD30" s="548"/>
      <c r="DE30" s="548"/>
      <c r="DF30" s="548"/>
      <c r="DG30" s="548"/>
      <c r="DH30" s="549"/>
      <c r="DI30" s="415" t="s">
        <v>17</v>
      </c>
      <c r="DJ30" s="416"/>
      <c r="DK30" s="417"/>
      <c r="DL30" s="430"/>
      <c r="DM30" s="431"/>
      <c r="DN30" s="431"/>
      <c r="DO30" s="431"/>
      <c r="DP30" s="431"/>
      <c r="DQ30" s="431"/>
      <c r="DR30" s="431"/>
      <c r="DS30" s="432"/>
      <c r="DT30" s="358"/>
      <c r="DU30" s="359"/>
      <c r="DV30" s="359"/>
      <c r="DW30" s="359"/>
      <c r="DX30" s="359"/>
      <c r="DY30" s="359"/>
      <c r="DZ30" s="359"/>
      <c r="EA30" s="81" t="s">
        <v>15</v>
      </c>
      <c r="EB30" s="358"/>
      <c r="EC30" s="359"/>
      <c r="ED30" s="359"/>
      <c r="EE30" s="359"/>
      <c r="EF30" s="359"/>
      <c r="EG30" s="359"/>
      <c r="EH30" s="360"/>
      <c r="EI30" s="82" t="s">
        <v>33</v>
      </c>
      <c r="EJ30" s="352">
        <f t="shared" si="1"/>
        <v>0</v>
      </c>
      <c r="EK30" s="353"/>
      <c r="EL30" s="353"/>
      <c r="EM30" s="353"/>
      <c r="EN30" s="353"/>
      <c r="EO30" s="353"/>
      <c r="EP30" s="354"/>
      <c r="EQ30" s="118" t="s">
        <v>15</v>
      </c>
      <c r="ER30" s="295"/>
      <c r="ES30" s="296"/>
      <c r="ET30" s="296"/>
      <c r="EU30" s="296"/>
      <c r="EV30" s="296"/>
      <c r="EW30" s="296"/>
      <c r="EX30" s="296"/>
      <c r="EY30" s="295"/>
      <c r="EZ30" s="296"/>
      <c r="FA30" s="296"/>
      <c r="FB30" s="296"/>
      <c r="FC30" s="296"/>
      <c r="FD30" s="296"/>
      <c r="FE30" s="297"/>
      <c r="FF30" s="135" t="s">
        <v>22</v>
      </c>
      <c r="FG30" s="138"/>
      <c r="FH30" s="106" t="s">
        <v>19</v>
      </c>
      <c r="FI30" s="135" t="s">
        <v>23</v>
      </c>
      <c r="FJ30" s="142"/>
      <c r="FK30" s="136" t="s">
        <v>19</v>
      </c>
      <c r="FL30" s="214"/>
      <c r="FM30" s="211"/>
      <c r="FN30" s="45"/>
    </row>
    <row r="31" spans="1:170" s="44" customFormat="1" ht="37.9" customHeight="1">
      <c r="B31" s="436"/>
      <c r="C31" s="300"/>
      <c r="D31" s="437"/>
      <c r="E31" s="443"/>
      <c r="F31" s="235"/>
      <c r="G31" s="235"/>
      <c r="H31" s="235"/>
      <c r="I31" s="235"/>
      <c r="J31" s="235"/>
      <c r="K31" s="127"/>
      <c r="L31" s="121"/>
      <c r="M31" s="121"/>
      <c r="N31" s="121"/>
      <c r="O31" s="121"/>
      <c r="P31" s="121"/>
      <c r="Q31" s="121"/>
      <c r="R31" s="121"/>
      <c r="S31" s="64"/>
      <c r="T31" s="127"/>
      <c r="U31" s="121"/>
      <c r="V31" s="121"/>
      <c r="W31" s="121"/>
      <c r="X31" s="121"/>
      <c r="Y31" s="121"/>
      <c r="Z31" s="121"/>
      <c r="AA31" s="121"/>
      <c r="AB31" s="121"/>
      <c r="AC31" s="121"/>
      <c r="AD31" s="64"/>
      <c r="AE31" s="46"/>
      <c r="AF31" s="47"/>
      <c r="AG31" s="47"/>
      <c r="AH31" s="47"/>
      <c r="AI31" s="47"/>
      <c r="AJ31" s="47"/>
      <c r="AK31" s="47"/>
      <c r="AL31" s="47"/>
      <c r="AM31" s="48"/>
      <c r="AN31" s="127"/>
      <c r="AO31" s="49"/>
      <c r="AP31" s="226"/>
      <c r="AQ31" s="226"/>
      <c r="AR31" s="226"/>
      <c r="AS31" s="226"/>
      <c r="AT31" s="226"/>
      <c r="AU31" s="226"/>
      <c r="AV31" s="226"/>
      <c r="AW31" s="49"/>
      <c r="AX31" s="121"/>
      <c r="AY31" s="311"/>
      <c r="AZ31" s="241"/>
      <c r="BA31" s="241"/>
      <c r="BB31" s="241"/>
      <c r="BC31" s="241"/>
      <c r="BD31" s="241"/>
      <c r="BE31" s="241"/>
      <c r="BF31" s="241"/>
      <c r="BG31" s="241"/>
      <c r="BH31" s="241"/>
      <c r="BI31" s="241"/>
      <c r="BJ31" s="241"/>
      <c r="BK31" s="241"/>
      <c r="BL31" s="242"/>
      <c r="BM31" s="446" t="s">
        <v>9</v>
      </c>
      <c r="BN31" s="717" t="s">
        <v>45</v>
      </c>
      <c r="BO31" s="502"/>
      <c r="BP31" s="502"/>
      <c r="BQ31" s="502"/>
      <c r="BR31" s="502"/>
      <c r="BS31" s="502"/>
      <c r="BT31" s="561" t="s">
        <v>11</v>
      </c>
      <c r="BU31" s="447" t="s">
        <v>12</v>
      </c>
      <c r="BV31" s="231"/>
      <c r="BW31" s="231"/>
      <c r="BX31" s="454"/>
      <c r="BY31" s="510"/>
      <c r="BZ31" s="511"/>
      <c r="CA31" s="511"/>
      <c r="CB31" s="511"/>
      <c r="CC31" s="511"/>
      <c r="CD31" s="511"/>
      <c r="CE31" s="511"/>
      <c r="CF31" s="83" t="s">
        <v>13</v>
      </c>
      <c r="CG31" s="589"/>
      <c r="CH31" s="590"/>
      <c r="CI31" s="590"/>
      <c r="CJ31" s="590"/>
      <c r="CK31" s="591"/>
      <c r="CL31" s="131" t="s">
        <v>14</v>
      </c>
      <c r="CM31" s="270"/>
      <c r="CN31" s="271"/>
      <c r="CO31" s="271"/>
      <c r="CP31" s="271"/>
      <c r="CQ31" s="271"/>
      <c r="CR31" s="271"/>
      <c r="CS31" s="271"/>
      <c r="CT31" s="272"/>
      <c r="CU31" s="701"/>
      <c r="CV31" s="702"/>
      <c r="CW31" s="702"/>
      <c r="CX31" s="702"/>
      <c r="CY31" s="702"/>
      <c r="CZ31" s="702"/>
      <c r="DA31" s="702"/>
      <c r="DB31" s="103" t="s">
        <v>34</v>
      </c>
      <c r="DC31" s="275"/>
      <c r="DD31" s="276"/>
      <c r="DE31" s="276"/>
      <c r="DF31" s="276"/>
      <c r="DG31" s="276"/>
      <c r="DH31" s="277"/>
      <c r="DI31" s="663" t="s">
        <v>17</v>
      </c>
      <c r="DJ31" s="664"/>
      <c r="DK31" s="665"/>
      <c r="DL31" s="698"/>
      <c r="DM31" s="699"/>
      <c r="DN31" s="699"/>
      <c r="DO31" s="699"/>
      <c r="DP31" s="699"/>
      <c r="DQ31" s="699"/>
      <c r="DR31" s="699"/>
      <c r="DS31" s="700"/>
      <c r="DT31" s="705"/>
      <c r="DU31" s="706"/>
      <c r="DV31" s="706"/>
      <c r="DW31" s="706"/>
      <c r="DX31" s="706"/>
      <c r="DY31" s="706"/>
      <c r="DZ31" s="706"/>
      <c r="EA31" s="84" t="s">
        <v>15</v>
      </c>
      <c r="EB31" s="705"/>
      <c r="EC31" s="706"/>
      <c r="ED31" s="706"/>
      <c r="EE31" s="706"/>
      <c r="EF31" s="706"/>
      <c r="EG31" s="706"/>
      <c r="EH31" s="707"/>
      <c r="EI31" s="85" t="s">
        <v>33</v>
      </c>
      <c r="EJ31" s="711">
        <f t="shared" ref="EJ31:EJ44" si="2">IFERROR(IF(DL31="次 年 度",DT31,0),"")</f>
        <v>0</v>
      </c>
      <c r="EK31" s="712"/>
      <c r="EL31" s="712"/>
      <c r="EM31" s="712"/>
      <c r="EN31" s="712"/>
      <c r="EO31" s="712"/>
      <c r="EP31" s="713"/>
      <c r="EQ31" s="119" t="s">
        <v>15</v>
      </c>
      <c r="ER31" s="466"/>
      <c r="ES31" s="467"/>
      <c r="ET31" s="467"/>
      <c r="EU31" s="467"/>
      <c r="EV31" s="467"/>
      <c r="EW31" s="467"/>
      <c r="EX31" s="467"/>
      <c r="EY31" s="466"/>
      <c r="EZ31" s="467"/>
      <c r="FA31" s="467"/>
      <c r="FB31" s="467"/>
      <c r="FC31" s="467"/>
      <c r="FD31" s="467"/>
      <c r="FE31" s="468"/>
      <c r="FF31" s="132" t="s">
        <v>18</v>
      </c>
      <c r="FG31" s="139"/>
      <c r="FH31" s="133" t="s">
        <v>19</v>
      </c>
      <c r="FI31" s="132" t="s">
        <v>20</v>
      </c>
      <c r="FJ31" s="143"/>
      <c r="FK31" s="107" t="s">
        <v>19</v>
      </c>
      <c r="FL31" s="214"/>
      <c r="FM31" s="211"/>
      <c r="FN31" s="45"/>
    </row>
    <row r="32" spans="1:170" s="44" customFormat="1" ht="37.9" customHeight="1">
      <c r="B32" s="436"/>
      <c r="C32" s="300"/>
      <c r="D32" s="437"/>
      <c r="E32" s="443"/>
      <c r="F32" s="235"/>
      <c r="G32" s="235"/>
      <c r="H32" s="235"/>
      <c r="I32" s="235"/>
      <c r="J32" s="235"/>
      <c r="K32" s="127" t="s">
        <v>0</v>
      </c>
      <c r="L32" s="231" t="s">
        <v>41</v>
      </c>
      <c r="M32" s="231"/>
      <c r="N32" s="231"/>
      <c r="O32" s="231"/>
      <c r="P32" s="231"/>
      <c r="Q32" s="231"/>
      <c r="R32" s="231"/>
      <c r="S32" s="64" t="s">
        <v>6</v>
      </c>
      <c r="T32" s="127"/>
      <c r="U32" s="121" t="s">
        <v>0</v>
      </c>
      <c r="V32" s="231" t="s">
        <v>42</v>
      </c>
      <c r="W32" s="231"/>
      <c r="X32" s="231"/>
      <c r="Y32" s="231"/>
      <c r="Z32" s="231"/>
      <c r="AA32" s="231"/>
      <c r="AB32" s="231"/>
      <c r="AC32" s="121" t="s">
        <v>6</v>
      </c>
      <c r="AD32" s="64"/>
      <c r="AE32" s="127" t="s">
        <v>0</v>
      </c>
      <c r="AF32" s="231" t="s">
        <v>41</v>
      </c>
      <c r="AG32" s="231"/>
      <c r="AH32" s="231"/>
      <c r="AI32" s="231"/>
      <c r="AJ32" s="231"/>
      <c r="AK32" s="231"/>
      <c r="AL32" s="231"/>
      <c r="AM32" s="64" t="s">
        <v>6</v>
      </c>
      <c r="AN32" s="127"/>
      <c r="AO32" s="121" t="s">
        <v>0</v>
      </c>
      <c r="AP32" s="231" t="s">
        <v>42</v>
      </c>
      <c r="AQ32" s="231"/>
      <c r="AR32" s="231"/>
      <c r="AS32" s="231"/>
      <c r="AT32" s="231"/>
      <c r="AU32" s="231"/>
      <c r="AV32" s="231"/>
      <c r="AW32" s="121" t="s">
        <v>6</v>
      </c>
      <c r="AX32" s="121"/>
      <c r="AY32" s="311"/>
      <c r="AZ32" s="241"/>
      <c r="BA32" s="241"/>
      <c r="BB32" s="241"/>
      <c r="BC32" s="241"/>
      <c r="BD32" s="241"/>
      <c r="BE32" s="241"/>
      <c r="BF32" s="241"/>
      <c r="BG32" s="241"/>
      <c r="BH32" s="241"/>
      <c r="BI32" s="241"/>
      <c r="BJ32" s="241"/>
      <c r="BK32" s="241"/>
      <c r="BL32" s="242"/>
      <c r="BM32" s="716"/>
      <c r="BN32" s="505"/>
      <c r="BO32" s="505"/>
      <c r="BP32" s="505"/>
      <c r="BQ32" s="505"/>
      <c r="BR32" s="505"/>
      <c r="BS32" s="505"/>
      <c r="BT32" s="562"/>
      <c r="BU32" s="553" t="s">
        <v>21</v>
      </c>
      <c r="BV32" s="554"/>
      <c r="BW32" s="554"/>
      <c r="BX32" s="555"/>
      <c r="BY32" s="534"/>
      <c r="BZ32" s="535"/>
      <c r="CA32" s="535"/>
      <c r="CB32" s="535"/>
      <c r="CC32" s="535"/>
      <c r="CD32" s="535"/>
      <c r="CE32" s="535"/>
      <c r="CF32" s="71" t="s">
        <v>13</v>
      </c>
      <c r="CG32" s="457"/>
      <c r="CH32" s="458"/>
      <c r="CI32" s="458"/>
      <c r="CJ32" s="458"/>
      <c r="CK32" s="459"/>
      <c r="CL32" s="72" t="s">
        <v>14</v>
      </c>
      <c r="CM32" s="281"/>
      <c r="CN32" s="282"/>
      <c r="CO32" s="282"/>
      <c r="CP32" s="282"/>
      <c r="CQ32" s="282"/>
      <c r="CR32" s="282"/>
      <c r="CS32" s="282"/>
      <c r="CT32" s="283"/>
      <c r="CU32" s="556"/>
      <c r="CV32" s="557"/>
      <c r="CW32" s="557"/>
      <c r="CX32" s="557"/>
      <c r="CY32" s="557"/>
      <c r="CZ32" s="557"/>
      <c r="DA32" s="557"/>
      <c r="DB32" s="100" t="s">
        <v>34</v>
      </c>
      <c r="DC32" s="286"/>
      <c r="DD32" s="287"/>
      <c r="DE32" s="287"/>
      <c r="DF32" s="287"/>
      <c r="DG32" s="287"/>
      <c r="DH32" s="288"/>
      <c r="DI32" s="608" t="s">
        <v>17</v>
      </c>
      <c r="DJ32" s="601"/>
      <c r="DK32" s="612"/>
      <c r="DL32" s="430"/>
      <c r="DM32" s="431"/>
      <c r="DN32" s="431"/>
      <c r="DO32" s="431"/>
      <c r="DP32" s="431"/>
      <c r="DQ32" s="431"/>
      <c r="DR32" s="431"/>
      <c r="DS32" s="432"/>
      <c r="DT32" s="539"/>
      <c r="DU32" s="540"/>
      <c r="DV32" s="540"/>
      <c r="DW32" s="540"/>
      <c r="DX32" s="540"/>
      <c r="DY32" s="540"/>
      <c r="DZ32" s="540"/>
      <c r="EA32" s="73" t="s">
        <v>15</v>
      </c>
      <c r="EB32" s="539"/>
      <c r="EC32" s="540"/>
      <c r="ED32" s="540"/>
      <c r="EE32" s="540"/>
      <c r="EF32" s="540"/>
      <c r="EG32" s="540"/>
      <c r="EH32" s="541"/>
      <c r="EI32" s="74" t="s">
        <v>33</v>
      </c>
      <c r="EJ32" s="542">
        <f t="shared" si="2"/>
        <v>0</v>
      </c>
      <c r="EK32" s="543"/>
      <c r="EL32" s="543"/>
      <c r="EM32" s="543"/>
      <c r="EN32" s="543"/>
      <c r="EO32" s="543"/>
      <c r="EP32" s="544"/>
      <c r="EQ32" s="120" t="s">
        <v>15</v>
      </c>
      <c r="ER32" s="307"/>
      <c r="ES32" s="308"/>
      <c r="ET32" s="308"/>
      <c r="EU32" s="308"/>
      <c r="EV32" s="308"/>
      <c r="EW32" s="308"/>
      <c r="EX32" s="308"/>
      <c r="EY32" s="307"/>
      <c r="EZ32" s="308"/>
      <c r="FA32" s="308"/>
      <c r="FB32" s="308"/>
      <c r="FC32" s="308"/>
      <c r="FD32" s="308"/>
      <c r="FE32" s="309"/>
      <c r="FF32" s="75" t="s">
        <v>22</v>
      </c>
      <c r="FG32" s="140"/>
      <c r="FH32" s="76" t="s">
        <v>19</v>
      </c>
      <c r="FI32" s="75" t="s">
        <v>23</v>
      </c>
      <c r="FJ32" s="144"/>
      <c r="FK32" s="76" t="s">
        <v>19</v>
      </c>
      <c r="FL32" s="214"/>
      <c r="FM32" s="211"/>
      <c r="FN32" s="45"/>
    </row>
    <row r="33" spans="2:170" s="44" customFormat="1" ht="37.9" customHeight="1">
      <c r="B33" s="436"/>
      <c r="C33" s="300"/>
      <c r="D33" s="437"/>
      <c r="E33" s="443"/>
      <c r="F33" s="235"/>
      <c r="G33" s="235"/>
      <c r="H33" s="235"/>
      <c r="I33" s="235"/>
      <c r="J33" s="235"/>
      <c r="K33" s="232"/>
      <c r="L33" s="233"/>
      <c r="M33" s="233"/>
      <c r="N33" s="233"/>
      <c r="O33" s="233"/>
      <c r="P33" s="233"/>
      <c r="Q33" s="233"/>
      <c r="R33" s="233"/>
      <c r="S33" s="234"/>
      <c r="T33" s="127"/>
      <c r="U33" s="121"/>
      <c r="V33" s="121"/>
      <c r="W33" s="121"/>
      <c r="X33" s="121"/>
      <c r="Y33" s="121"/>
      <c r="Z33" s="121"/>
      <c r="AA33" s="121"/>
      <c r="AB33" s="121"/>
      <c r="AC33" s="121"/>
      <c r="AD33" s="64"/>
      <c r="AE33" s="232"/>
      <c r="AF33" s="233"/>
      <c r="AG33" s="233"/>
      <c r="AH33" s="233"/>
      <c r="AI33" s="233"/>
      <c r="AJ33" s="233"/>
      <c r="AK33" s="233"/>
      <c r="AL33" s="233"/>
      <c r="AM33" s="234"/>
      <c r="AN33" s="127"/>
      <c r="AO33" s="121"/>
      <c r="AP33" s="237" t="s">
        <v>76</v>
      </c>
      <c r="AQ33" s="237"/>
      <c r="AR33" s="237"/>
      <c r="AS33" s="237"/>
      <c r="AT33" s="237"/>
      <c r="AU33" s="237"/>
      <c r="AV33" s="237"/>
      <c r="AW33" s="121"/>
      <c r="AX33" s="121"/>
      <c r="AY33" s="311"/>
      <c r="AZ33" s="241"/>
      <c r="BA33" s="241"/>
      <c r="BB33" s="241"/>
      <c r="BC33" s="241"/>
      <c r="BD33" s="241"/>
      <c r="BE33" s="241"/>
      <c r="BF33" s="241"/>
      <c r="BG33" s="241"/>
      <c r="BH33" s="241"/>
      <c r="BI33" s="241"/>
      <c r="BJ33" s="241"/>
      <c r="BK33" s="241"/>
      <c r="BL33" s="242"/>
      <c r="BM33" s="446" t="s">
        <v>9</v>
      </c>
      <c r="BN33" s="717" t="s">
        <v>126</v>
      </c>
      <c r="BO33" s="502"/>
      <c r="BP33" s="502"/>
      <c r="BQ33" s="502"/>
      <c r="BR33" s="502"/>
      <c r="BS33" s="502"/>
      <c r="BT33" s="561" t="s">
        <v>11</v>
      </c>
      <c r="BU33" s="446" t="s">
        <v>12</v>
      </c>
      <c r="BV33" s="561"/>
      <c r="BW33" s="561"/>
      <c r="BX33" s="597"/>
      <c r="BY33" s="587"/>
      <c r="BZ33" s="588"/>
      <c r="CA33" s="588"/>
      <c r="CB33" s="588"/>
      <c r="CC33" s="588"/>
      <c r="CD33" s="588"/>
      <c r="CE33" s="588"/>
      <c r="CF33" s="65" t="s">
        <v>13</v>
      </c>
      <c r="CG33" s="498"/>
      <c r="CH33" s="499"/>
      <c r="CI33" s="499"/>
      <c r="CJ33" s="499"/>
      <c r="CK33" s="500"/>
      <c r="CL33" s="66" t="s">
        <v>14</v>
      </c>
      <c r="CM33" s="270"/>
      <c r="CN33" s="271"/>
      <c r="CO33" s="271"/>
      <c r="CP33" s="271"/>
      <c r="CQ33" s="271"/>
      <c r="CR33" s="271"/>
      <c r="CS33" s="271"/>
      <c r="CT33" s="272"/>
      <c r="CU33" s="703"/>
      <c r="CV33" s="704"/>
      <c r="CW33" s="704"/>
      <c r="CX33" s="704"/>
      <c r="CY33" s="704"/>
      <c r="CZ33" s="704"/>
      <c r="DA33" s="704"/>
      <c r="DB33" s="99" t="s">
        <v>34</v>
      </c>
      <c r="DC33" s="558"/>
      <c r="DD33" s="559"/>
      <c r="DE33" s="559"/>
      <c r="DF33" s="559"/>
      <c r="DG33" s="559"/>
      <c r="DH33" s="560"/>
      <c r="DI33" s="694" t="s">
        <v>17</v>
      </c>
      <c r="DJ33" s="502"/>
      <c r="DK33" s="503"/>
      <c r="DL33" s="361"/>
      <c r="DM33" s="362"/>
      <c r="DN33" s="362"/>
      <c r="DO33" s="362"/>
      <c r="DP33" s="362"/>
      <c r="DQ33" s="362"/>
      <c r="DR33" s="362"/>
      <c r="DS33" s="363"/>
      <c r="DT33" s="695"/>
      <c r="DU33" s="696"/>
      <c r="DV33" s="696"/>
      <c r="DW33" s="696"/>
      <c r="DX33" s="696"/>
      <c r="DY33" s="696"/>
      <c r="DZ33" s="696"/>
      <c r="EA33" s="67" t="s">
        <v>15</v>
      </c>
      <c r="EB33" s="695"/>
      <c r="EC33" s="696"/>
      <c r="ED33" s="696"/>
      <c r="EE33" s="696"/>
      <c r="EF33" s="696"/>
      <c r="EG33" s="696"/>
      <c r="EH33" s="697"/>
      <c r="EI33" s="68" t="s">
        <v>15</v>
      </c>
      <c r="EJ33" s="691">
        <f t="shared" si="2"/>
        <v>0</v>
      </c>
      <c r="EK33" s="692"/>
      <c r="EL33" s="692"/>
      <c r="EM33" s="692"/>
      <c r="EN33" s="692"/>
      <c r="EO33" s="692"/>
      <c r="EP33" s="693"/>
      <c r="EQ33" s="117" t="s">
        <v>15</v>
      </c>
      <c r="ER33" s="410"/>
      <c r="ES33" s="411"/>
      <c r="ET33" s="411"/>
      <c r="EU33" s="411"/>
      <c r="EV33" s="411"/>
      <c r="EW33" s="411"/>
      <c r="EX33" s="411"/>
      <c r="EY33" s="410"/>
      <c r="EZ33" s="411"/>
      <c r="FA33" s="411"/>
      <c r="FB33" s="411"/>
      <c r="FC33" s="411"/>
      <c r="FD33" s="411"/>
      <c r="FE33" s="412"/>
      <c r="FF33" s="69" t="s">
        <v>18</v>
      </c>
      <c r="FG33" s="137"/>
      <c r="FH33" s="70" t="s">
        <v>19</v>
      </c>
      <c r="FI33" s="69" t="s">
        <v>20</v>
      </c>
      <c r="FJ33" s="141"/>
      <c r="FK33" s="105" t="s">
        <v>19</v>
      </c>
      <c r="FL33" s="214"/>
      <c r="FM33" s="211"/>
      <c r="FN33" s="45"/>
    </row>
    <row r="34" spans="2:170" s="44" customFormat="1" ht="37.9" customHeight="1">
      <c r="B34" s="436"/>
      <c r="C34" s="300"/>
      <c r="D34" s="437"/>
      <c r="E34" s="443"/>
      <c r="F34" s="235"/>
      <c r="G34" s="235"/>
      <c r="H34" s="235"/>
      <c r="I34" s="235"/>
      <c r="J34" s="235"/>
      <c r="K34" s="229" t="s">
        <v>127</v>
      </c>
      <c r="L34" s="228" t="s">
        <v>127</v>
      </c>
      <c r="M34" s="121"/>
      <c r="N34" s="121"/>
      <c r="O34" s="121"/>
      <c r="P34" s="121"/>
      <c r="Q34" s="121"/>
      <c r="R34" s="121"/>
      <c r="S34" s="64"/>
      <c r="T34" s="127"/>
      <c r="U34" s="235"/>
      <c r="V34" s="233"/>
      <c r="W34" s="233"/>
      <c r="X34" s="233"/>
      <c r="Y34" s="233"/>
      <c r="Z34" s="233"/>
      <c r="AA34" s="233"/>
      <c r="AB34" s="233"/>
      <c r="AC34" s="233"/>
      <c r="AD34" s="64"/>
      <c r="AE34" s="127"/>
      <c r="AF34" s="811" t="s">
        <v>127</v>
      </c>
      <c r="AG34" s="231"/>
      <c r="AH34" s="231"/>
      <c r="AI34" s="231"/>
      <c r="AJ34" s="231"/>
      <c r="AK34" s="231"/>
      <c r="AL34" s="231"/>
      <c r="AM34" s="64"/>
      <c r="AN34" s="127"/>
      <c r="AO34" s="235" t="s">
        <v>105</v>
      </c>
      <c r="AP34" s="233"/>
      <c r="AQ34" s="233"/>
      <c r="AR34" s="233"/>
      <c r="AS34" s="233"/>
      <c r="AT34" s="233"/>
      <c r="AU34" s="233"/>
      <c r="AV34" s="233"/>
      <c r="AW34" s="233"/>
      <c r="AX34" s="121"/>
      <c r="AY34" s="311"/>
      <c r="AZ34" s="241"/>
      <c r="BA34" s="241"/>
      <c r="BB34" s="241"/>
      <c r="BC34" s="241"/>
      <c r="BD34" s="241"/>
      <c r="BE34" s="241"/>
      <c r="BF34" s="241"/>
      <c r="BG34" s="241"/>
      <c r="BH34" s="241"/>
      <c r="BI34" s="241"/>
      <c r="BJ34" s="241"/>
      <c r="BK34" s="241"/>
      <c r="BL34" s="242"/>
      <c r="BM34" s="716"/>
      <c r="BN34" s="505"/>
      <c r="BO34" s="505"/>
      <c r="BP34" s="505"/>
      <c r="BQ34" s="505"/>
      <c r="BR34" s="505"/>
      <c r="BS34" s="505"/>
      <c r="BT34" s="562"/>
      <c r="BU34" s="553" t="s">
        <v>21</v>
      </c>
      <c r="BV34" s="554"/>
      <c r="BW34" s="554"/>
      <c r="BX34" s="555"/>
      <c r="BY34" s="284"/>
      <c r="BZ34" s="285"/>
      <c r="CA34" s="285"/>
      <c r="CB34" s="285"/>
      <c r="CC34" s="285"/>
      <c r="CD34" s="285"/>
      <c r="CE34" s="285"/>
      <c r="CF34" s="80" t="s">
        <v>13</v>
      </c>
      <c r="CG34" s="457"/>
      <c r="CH34" s="458"/>
      <c r="CI34" s="458"/>
      <c r="CJ34" s="458"/>
      <c r="CK34" s="459"/>
      <c r="CL34" s="134" t="s">
        <v>14</v>
      </c>
      <c r="CM34" s="281"/>
      <c r="CN34" s="282"/>
      <c r="CO34" s="282"/>
      <c r="CP34" s="282"/>
      <c r="CQ34" s="282"/>
      <c r="CR34" s="282"/>
      <c r="CS34" s="282"/>
      <c r="CT34" s="283"/>
      <c r="CU34" s="545"/>
      <c r="CV34" s="546"/>
      <c r="CW34" s="546"/>
      <c r="CX34" s="546"/>
      <c r="CY34" s="546"/>
      <c r="CZ34" s="546"/>
      <c r="DA34" s="546"/>
      <c r="DB34" s="102" t="s">
        <v>34</v>
      </c>
      <c r="DC34" s="547"/>
      <c r="DD34" s="548"/>
      <c r="DE34" s="548"/>
      <c r="DF34" s="548"/>
      <c r="DG34" s="548"/>
      <c r="DH34" s="549"/>
      <c r="DI34" s="415" t="s">
        <v>17</v>
      </c>
      <c r="DJ34" s="416"/>
      <c r="DK34" s="417"/>
      <c r="DL34" s="430"/>
      <c r="DM34" s="431"/>
      <c r="DN34" s="431"/>
      <c r="DO34" s="431"/>
      <c r="DP34" s="431"/>
      <c r="DQ34" s="431"/>
      <c r="DR34" s="431"/>
      <c r="DS34" s="432"/>
      <c r="DT34" s="358"/>
      <c r="DU34" s="359"/>
      <c r="DV34" s="359"/>
      <c r="DW34" s="359"/>
      <c r="DX34" s="359"/>
      <c r="DY34" s="359"/>
      <c r="DZ34" s="359"/>
      <c r="EA34" s="81" t="s">
        <v>15</v>
      </c>
      <c r="EB34" s="358"/>
      <c r="EC34" s="359"/>
      <c r="ED34" s="359"/>
      <c r="EE34" s="359"/>
      <c r="EF34" s="359"/>
      <c r="EG34" s="359"/>
      <c r="EH34" s="360"/>
      <c r="EI34" s="82" t="s">
        <v>33</v>
      </c>
      <c r="EJ34" s="352">
        <f t="shared" si="2"/>
        <v>0</v>
      </c>
      <c r="EK34" s="353"/>
      <c r="EL34" s="353"/>
      <c r="EM34" s="353"/>
      <c r="EN34" s="353"/>
      <c r="EO34" s="353"/>
      <c r="EP34" s="354"/>
      <c r="EQ34" s="118" t="s">
        <v>15</v>
      </c>
      <c r="ER34" s="295"/>
      <c r="ES34" s="296"/>
      <c r="ET34" s="296"/>
      <c r="EU34" s="296"/>
      <c r="EV34" s="296"/>
      <c r="EW34" s="296"/>
      <c r="EX34" s="296"/>
      <c r="EY34" s="295"/>
      <c r="EZ34" s="296"/>
      <c r="FA34" s="296"/>
      <c r="FB34" s="296"/>
      <c r="FC34" s="296"/>
      <c r="FD34" s="296"/>
      <c r="FE34" s="297"/>
      <c r="FF34" s="135" t="s">
        <v>22</v>
      </c>
      <c r="FG34" s="138"/>
      <c r="FH34" s="106" t="s">
        <v>19</v>
      </c>
      <c r="FI34" s="135" t="s">
        <v>23</v>
      </c>
      <c r="FJ34" s="142"/>
      <c r="FK34" s="136" t="s">
        <v>19</v>
      </c>
      <c r="FL34" s="214"/>
      <c r="FM34" s="211"/>
      <c r="FN34" s="45"/>
    </row>
    <row r="35" spans="2:170" s="44" customFormat="1" ht="37.9" customHeight="1">
      <c r="B35" s="436"/>
      <c r="C35" s="300"/>
      <c r="D35" s="437"/>
      <c r="E35" s="443"/>
      <c r="F35" s="235"/>
      <c r="G35" s="235"/>
      <c r="H35" s="235"/>
      <c r="I35" s="235"/>
      <c r="J35" s="235"/>
      <c r="K35" s="127" t="s">
        <v>0</v>
      </c>
      <c r="L35" s="231" t="s">
        <v>43</v>
      </c>
      <c r="M35" s="231"/>
      <c r="N35" s="231"/>
      <c r="O35" s="231"/>
      <c r="P35" s="231"/>
      <c r="Q35" s="231"/>
      <c r="R35" s="231"/>
      <c r="S35" s="64" t="s">
        <v>6</v>
      </c>
      <c r="T35" s="127"/>
      <c r="U35" s="233"/>
      <c r="V35" s="233"/>
      <c r="W35" s="233"/>
      <c r="X35" s="233"/>
      <c r="Y35" s="233"/>
      <c r="Z35" s="233"/>
      <c r="AA35" s="233"/>
      <c r="AB35" s="233"/>
      <c r="AC35" s="233"/>
      <c r="AD35" s="64"/>
      <c r="AE35" s="127" t="s">
        <v>0</v>
      </c>
      <c r="AF35" s="231" t="s">
        <v>43</v>
      </c>
      <c r="AG35" s="231"/>
      <c r="AH35" s="231"/>
      <c r="AI35" s="231"/>
      <c r="AJ35" s="231"/>
      <c r="AK35" s="231"/>
      <c r="AL35" s="231"/>
      <c r="AM35" s="64" t="s">
        <v>6</v>
      </c>
      <c r="AN35" s="127"/>
      <c r="AO35" s="233"/>
      <c r="AP35" s="233"/>
      <c r="AQ35" s="233"/>
      <c r="AR35" s="233"/>
      <c r="AS35" s="233"/>
      <c r="AT35" s="233"/>
      <c r="AU35" s="233"/>
      <c r="AV35" s="233"/>
      <c r="AW35" s="233"/>
      <c r="AX35" s="121"/>
      <c r="AY35" s="311"/>
      <c r="AZ35" s="241"/>
      <c r="BA35" s="241"/>
      <c r="BB35" s="241"/>
      <c r="BC35" s="241"/>
      <c r="BD35" s="241"/>
      <c r="BE35" s="241"/>
      <c r="BF35" s="241"/>
      <c r="BG35" s="241"/>
      <c r="BH35" s="241"/>
      <c r="BI35" s="241"/>
      <c r="BJ35" s="241"/>
      <c r="BK35" s="241"/>
      <c r="BL35" s="242"/>
      <c r="BM35" s="446" t="s">
        <v>9</v>
      </c>
      <c r="BN35" s="717" t="s">
        <v>46</v>
      </c>
      <c r="BO35" s="502"/>
      <c r="BP35" s="502"/>
      <c r="BQ35" s="502"/>
      <c r="BR35" s="502"/>
      <c r="BS35" s="502"/>
      <c r="BT35" s="561" t="s">
        <v>11</v>
      </c>
      <c r="BU35" s="584" t="s">
        <v>12</v>
      </c>
      <c r="BV35" s="585"/>
      <c r="BW35" s="585"/>
      <c r="BX35" s="586"/>
      <c r="BY35" s="273"/>
      <c r="BZ35" s="274"/>
      <c r="CA35" s="274"/>
      <c r="CB35" s="274"/>
      <c r="CC35" s="274"/>
      <c r="CD35" s="274"/>
      <c r="CE35" s="274"/>
      <c r="CF35" s="77" t="s">
        <v>24</v>
      </c>
      <c r="CG35" s="498"/>
      <c r="CH35" s="499"/>
      <c r="CI35" s="499"/>
      <c r="CJ35" s="499"/>
      <c r="CK35" s="500"/>
      <c r="CL35" s="66" t="s">
        <v>14</v>
      </c>
      <c r="CM35" s="270"/>
      <c r="CN35" s="271"/>
      <c r="CO35" s="271"/>
      <c r="CP35" s="271"/>
      <c r="CQ35" s="271"/>
      <c r="CR35" s="271"/>
      <c r="CS35" s="271"/>
      <c r="CT35" s="272"/>
      <c r="CU35" s="273"/>
      <c r="CV35" s="274"/>
      <c r="CW35" s="274"/>
      <c r="CX35" s="274"/>
      <c r="CY35" s="274"/>
      <c r="CZ35" s="274"/>
      <c r="DA35" s="274"/>
      <c r="DB35" s="101" t="s">
        <v>35</v>
      </c>
      <c r="DC35" s="558"/>
      <c r="DD35" s="559"/>
      <c r="DE35" s="559"/>
      <c r="DF35" s="559"/>
      <c r="DG35" s="559"/>
      <c r="DH35" s="560"/>
      <c r="DI35" s="278" t="s">
        <v>25</v>
      </c>
      <c r="DJ35" s="279"/>
      <c r="DK35" s="280"/>
      <c r="DL35" s="361"/>
      <c r="DM35" s="362"/>
      <c r="DN35" s="362"/>
      <c r="DO35" s="362"/>
      <c r="DP35" s="362"/>
      <c r="DQ35" s="362"/>
      <c r="DR35" s="362"/>
      <c r="DS35" s="363"/>
      <c r="DT35" s="355"/>
      <c r="DU35" s="356"/>
      <c r="DV35" s="356"/>
      <c r="DW35" s="356"/>
      <c r="DX35" s="356"/>
      <c r="DY35" s="356"/>
      <c r="DZ35" s="356"/>
      <c r="EA35" s="78" t="s">
        <v>19</v>
      </c>
      <c r="EB35" s="355"/>
      <c r="EC35" s="356"/>
      <c r="ED35" s="356"/>
      <c r="EE35" s="356"/>
      <c r="EF35" s="356"/>
      <c r="EG35" s="356"/>
      <c r="EH35" s="357"/>
      <c r="EI35" s="79" t="s">
        <v>33</v>
      </c>
      <c r="EJ35" s="292">
        <f t="shared" si="2"/>
        <v>0</v>
      </c>
      <c r="EK35" s="293"/>
      <c r="EL35" s="293"/>
      <c r="EM35" s="293"/>
      <c r="EN35" s="293"/>
      <c r="EO35" s="293"/>
      <c r="EP35" s="294"/>
      <c r="EQ35" s="116" t="s">
        <v>19</v>
      </c>
      <c r="ER35" s="289"/>
      <c r="ES35" s="290"/>
      <c r="ET35" s="290"/>
      <c r="EU35" s="290"/>
      <c r="EV35" s="290"/>
      <c r="EW35" s="290"/>
      <c r="EX35" s="290"/>
      <c r="EY35" s="289"/>
      <c r="EZ35" s="290"/>
      <c r="FA35" s="290"/>
      <c r="FB35" s="290"/>
      <c r="FC35" s="290"/>
      <c r="FD35" s="290"/>
      <c r="FE35" s="291"/>
      <c r="FF35" s="69" t="s">
        <v>22</v>
      </c>
      <c r="FG35" s="137"/>
      <c r="FH35" s="70" t="s">
        <v>19</v>
      </c>
      <c r="FI35" s="69" t="s">
        <v>23</v>
      </c>
      <c r="FJ35" s="145"/>
      <c r="FK35" s="105" t="s">
        <v>19</v>
      </c>
      <c r="FL35" s="214"/>
      <c r="FM35" s="211"/>
      <c r="FN35" s="45"/>
    </row>
    <row r="36" spans="2:170" s="44" customFormat="1" ht="37.9" customHeight="1">
      <c r="B36" s="436"/>
      <c r="C36" s="300"/>
      <c r="D36" s="437"/>
      <c r="E36" s="443"/>
      <c r="F36" s="235"/>
      <c r="G36" s="235"/>
      <c r="H36" s="235"/>
      <c r="I36" s="235"/>
      <c r="J36" s="235"/>
      <c r="K36" s="232"/>
      <c r="L36" s="233"/>
      <c r="M36" s="233"/>
      <c r="N36" s="233"/>
      <c r="O36" s="233"/>
      <c r="P36" s="233"/>
      <c r="Q36" s="233"/>
      <c r="R36" s="233"/>
      <c r="S36" s="234"/>
      <c r="T36" s="127"/>
      <c r="U36" s="233"/>
      <c r="V36" s="233"/>
      <c r="W36" s="233"/>
      <c r="X36" s="233"/>
      <c r="Y36" s="233"/>
      <c r="Z36" s="233"/>
      <c r="AA36" s="233"/>
      <c r="AB36" s="233"/>
      <c r="AC36" s="233"/>
      <c r="AD36" s="64"/>
      <c r="AE36" s="236"/>
      <c r="AF36" s="233"/>
      <c r="AG36" s="233"/>
      <c r="AH36" s="233"/>
      <c r="AI36" s="233"/>
      <c r="AJ36" s="233"/>
      <c r="AK36" s="233"/>
      <c r="AL36" s="233"/>
      <c r="AM36" s="234"/>
      <c r="AN36" s="127"/>
      <c r="AO36" s="233"/>
      <c r="AP36" s="233"/>
      <c r="AQ36" s="233"/>
      <c r="AR36" s="233"/>
      <c r="AS36" s="233"/>
      <c r="AT36" s="233"/>
      <c r="AU36" s="233"/>
      <c r="AV36" s="233"/>
      <c r="AW36" s="233"/>
      <c r="AX36" s="121"/>
      <c r="AY36" s="720"/>
      <c r="AZ36" s="721"/>
      <c r="BA36" s="721"/>
      <c r="BB36" s="721"/>
      <c r="BC36" s="721"/>
      <c r="BD36" s="721"/>
      <c r="BE36" s="721"/>
      <c r="BF36" s="721"/>
      <c r="BG36" s="721"/>
      <c r="BH36" s="721"/>
      <c r="BI36" s="721"/>
      <c r="BJ36" s="721"/>
      <c r="BK36" s="721"/>
      <c r="BL36" s="722"/>
      <c r="BM36" s="716"/>
      <c r="BN36" s="505"/>
      <c r="BO36" s="505"/>
      <c r="BP36" s="505"/>
      <c r="BQ36" s="505"/>
      <c r="BR36" s="505"/>
      <c r="BS36" s="505"/>
      <c r="BT36" s="562"/>
      <c r="BU36" s="447" t="s">
        <v>21</v>
      </c>
      <c r="BV36" s="231"/>
      <c r="BW36" s="231"/>
      <c r="BX36" s="454"/>
      <c r="BY36" s="284"/>
      <c r="BZ36" s="285"/>
      <c r="CA36" s="285"/>
      <c r="CB36" s="285"/>
      <c r="CC36" s="285"/>
      <c r="CD36" s="285"/>
      <c r="CE36" s="285"/>
      <c r="CF36" s="80" t="s">
        <v>24</v>
      </c>
      <c r="CG36" s="457"/>
      <c r="CH36" s="458"/>
      <c r="CI36" s="458"/>
      <c r="CJ36" s="458"/>
      <c r="CK36" s="459"/>
      <c r="CL36" s="72" t="s">
        <v>14</v>
      </c>
      <c r="CM36" s="281"/>
      <c r="CN36" s="282"/>
      <c r="CO36" s="282"/>
      <c r="CP36" s="282"/>
      <c r="CQ36" s="282"/>
      <c r="CR36" s="282"/>
      <c r="CS36" s="282"/>
      <c r="CT36" s="283"/>
      <c r="CU36" s="284"/>
      <c r="CV36" s="285"/>
      <c r="CW36" s="285"/>
      <c r="CX36" s="285"/>
      <c r="CY36" s="285"/>
      <c r="CZ36" s="285"/>
      <c r="DA36" s="285"/>
      <c r="DB36" s="102" t="s">
        <v>35</v>
      </c>
      <c r="DC36" s="547"/>
      <c r="DD36" s="548"/>
      <c r="DE36" s="548"/>
      <c r="DF36" s="548"/>
      <c r="DG36" s="548"/>
      <c r="DH36" s="549"/>
      <c r="DI36" s="415" t="s">
        <v>25</v>
      </c>
      <c r="DJ36" s="416"/>
      <c r="DK36" s="417"/>
      <c r="DL36" s="430"/>
      <c r="DM36" s="431"/>
      <c r="DN36" s="431"/>
      <c r="DO36" s="431"/>
      <c r="DP36" s="431"/>
      <c r="DQ36" s="431"/>
      <c r="DR36" s="431"/>
      <c r="DS36" s="432"/>
      <c r="DT36" s="358"/>
      <c r="DU36" s="359"/>
      <c r="DV36" s="359"/>
      <c r="DW36" s="359"/>
      <c r="DX36" s="359"/>
      <c r="DY36" s="359"/>
      <c r="DZ36" s="359"/>
      <c r="EA36" s="81" t="s">
        <v>19</v>
      </c>
      <c r="EB36" s="358"/>
      <c r="EC36" s="359"/>
      <c r="ED36" s="359"/>
      <c r="EE36" s="359"/>
      <c r="EF36" s="359"/>
      <c r="EG36" s="359"/>
      <c r="EH36" s="360"/>
      <c r="EI36" s="82" t="s">
        <v>33</v>
      </c>
      <c r="EJ36" s="352">
        <f t="shared" si="2"/>
        <v>0</v>
      </c>
      <c r="EK36" s="353"/>
      <c r="EL36" s="353"/>
      <c r="EM36" s="353"/>
      <c r="EN36" s="353"/>
      <c r="EO36" s="353"/>
      <c r="EP36" s="354"/>
      <c r="EQ36" s="118" t="s">
        <v>19</v>
      </c>
      <c r="ER36" s="295"/>
      <c r="ES36" s="296"/>
      <c r="ET36" s="296"/>
      <c r="EU36" s="296"/>
      <c r="EV36" s="296"/>
      <c r="EW36" s="296"/>
      <c r="EX36" s="296"/>
      <c r="EY36" s="295"/>
      <c r="EZ36" s="296"/>
      <c r="FA36" s="296"/>
      <c r="FB36" s="296"/>
      <c r="FC36" s="296"/>
      <c r="FD36" s="296"/>
      <c r="FE36" s="297"/>
      <c r="FF36" s="75" t="s">
        <v>22</v>
      </c>
      <c r="FG36" s="140"/>
      <c r="FH36" s="76" t="s">
        <v>19</v>
      </c>
      <c r="FI36" s="75" t="s">
        <v>23</v>
      </c>
      <c r="FJ36" s="142"/>
      <c r="FK36" s="106" t="s">
        <v>19</v>
      </c>
      <c r="FL36" s="214"/>
      <c r="FM36" s="211"/>
      <c r="FN36" s="45"/>
    </row>
    <row r="37" spans="2:170" s="44" customFormat="1" ht="37.9" customHeight="1">
      <c r="B37" s="436"/>
      <c r="C37" s="300"/>
      <c r="D37" s="437"/>
      <c r="E37" s="443"/>
      <c r="F37" s="235"/>
      <c r="G37" s="235"/>
      <c r="H37" s="235"/>
      <c r="I37" s="235"/>
      <c r="J37" s="235"/>
      <c r="K37" s="127"/>
      <c r="L37" s="121"/>
      <c r="M37" s="121"/>
      <c r="N37" s="121"/>
      <c r="O37" s="121"/>
      <c r="P37" s="121"/>
      <c r="Q37" s="121"/>
      <c r="R37" s="121"/>
      <c r="S37" s="64"/>
      <c r="T37" s="127"/>
      <c r="U37" s="233"/>
      <c r="V37" s="233"/>
      <c r="W37" s="233"/>
      <c r="X37" s="233"/>
      <c r="Y37" s="233"/>
      <c r="Z37" s="233"/>
      <c r="AA37" s="233"/>
      <c r="AB37" s="233"/>
      <c r="AC37" s="233"/>
      <c r="AD37" s="64"/>
      <c r="AE37" s="46"/>
      <c r="AF37" s="47"/>
      <c r="AG37" s="47"/>
      <c r="AH37" s="47"/>
      <c r="AI37" s="47"/>
      <c r="AJ37" s="47"/>
      <c r="AK37" s="47"/>
      <c r="AL37" s="47"/>
      <c r="AM37" s="48"/>
      <c r="AN37" s="127"/>
      <c r="AO37" s="233"/>
      <c r="AP37" s="233"/>
      <c r="AQ37" s="233"/>
      <c r="AR37" s="233"/>
      <c r="AS37" s="233"/>
      <c r="AT37" s="233"/>
      <c r="AU37" s="233"/>
      <c r="AV37" s="233"/>
      <c r="AW37" s="233"/>
      <c r="AX37" s="121"/>
      <c r="AY37" s="723" t="s">
        <v>47</v>
      </c>
      <c r="AZ37" s="649"/>
      <c r="BA37" s="649"/>
      <c r="BB37" s="649"/>
      <c r="BC37" s="649"/>
      <c r="BD37" s="649"/>
      <c r="BE37" s="649"/>
      <c r="BF37" s="649"/>
      <c r="BG37" s="649"/>
      <c r="BH37" s="649"/>
      <c r="BI37" s="649"/>
      <c r="BJ37" s="649"/>
      <c r="BK37" s="649"/>
      <c r="BL37" s="719"/>
      <c r="BM37" s="446" t="s">
        <v>9</v>
      </c>
      <c r="BN37" s="250" t="s">
        <v>49</v>
      </c>
      <c r="BO37" s="714"/>
      <c r="BP37" s="714"/>
      <c r="BQ37" s="714"/>
      <c r="BR37" s="714"/>
      <c r="BS37" s="714"/>
      <c r="BT37" s="561" t="s">
        <v>11</v>
      </c>
      <c r="BU37" s="507" t="s">
        <v>12</v>
      </c>
      <c r="BV37" s="508"/>
      <c r="BW37" s="508"/>
      <c r="BX37" s="509"/>
      <c r="BY37" s="273"/>
      <c r="BZ37" s="274"/>
      <c r="CA37" s="274"/>
      <c r="CB37" s="274"/>
      <c r="CC37" s="274"/>
      <c r="CD37" s="274"/>
      <c r="CE37" s="274"/>
      <c r="CF37" s="77" t="s">
        <v>13</v>
      </c>
      <c r="CG37" s="498"/>
      <c r="CH37" s="499"/>
      <c r="CI37" s="499"/>
      <c r="CJ37" s="499"/>
      <c r="CK37" s="500"/>
      <c r="CL37" s="66" t="str">
        <f>IFERROR(IF(VLOOKUP($K$2,INDEX(#REF!,MATCH($K$2,#REF!,0)):#REF!,62,)="防霜（ファン）",VLOOKUP($K$2,INDEX(#REF!,MATCH($K$2,#REF!,0)):#REF!,68,),IF(VLOOKUP($K$2,INDEX(#REF!,MATCH($K$2,#REF!,0)):#REF!,64,)="防霜（ファン）",VLOOKUP($K$2,INDEX(#REF!,MATCH($K$2,#REF!,0)):#REF!,69,),"")),"")</f>
        <v/>
      </c>
      <c r="CM37" s="270"/>
      <c r="CN37" s="271"/>
      <c r="CO37" s="271"/>
      <c r="CP37" s="271"/>
      <c r="CQ37" s="271"/>
      <c r="CR37" s="271"/>
      <c r="CS37" s="271"/>
      <c r="CT37" s="272"/>
      <c r="CU37" s="273"/>
      <c r="CV37" s="274"/>
      <c r="CW37" s="274"/>
      <c r="CX37" s="274"/>
      <c r="CY37" s="274"/>
      <c r="CZ37" s="274"/>
      <c r="DA37" s="274"/>
      <c r="DB37" s="101" t="s">
        <v>34</v>
      </c>
      <c r="DC37" s="275"/>
      <c r="DD37" s="276"/>
      <c r="DE37" s="276"/>
      <c r="DF37" s="276"/>
      <c r="DG37" s="276"/>
      <c r="DH37" s="277"/>
      <c r="DI37" s="278" t="s">
        <v>26</v>
      </c>
      <c r="DJ37" s="279"/>
      <c r="DK37" s="280"/>
      <c r="DL37" s="361"/>
      <c r="DM37" s="362"/>
      <c r="DN37" s="362"/>
      <c r="DO37" s="362"/>
      <c r="DP37" s="362"/>
      <c r="DQ37" s="362"/>
      <c r="DR37" s="362"/>
      <c r="DS37" s="363"/>
      <c r="DT37" s="355"/>
      <c r="DU37" s="356"/>
      <c r="DV37" s="356"/>
      <c r="DW37" s="356"/>
      <c r="DX37" s="356"/>
      <c r="DY37" s="356"/>
      <c r="DZ37" s="356"/>
      <c r="EA37" s="78" t="s">
        <v>19</v>
      </c>
      <c r="EB37" s="355"/>
      <c r="EC37" s="356"/>
      <c r="ED37" s="356"/>
      <c r="EE37" s="356"/>
      <c r="EF37" s="356"/>
      <c r="EG37" s="356"/>
      <c r="EH37" s="357"/>
      <c r="EI37" s="79" t="s">
        <v>33</v>
      </c>
      <c r="EJ37" s="292">
        <f t="shared" si="2"/>
        <v>0</v>
      </c>
      <c r="EK37" s="293"/>
      <c r="EL37" s="293"/>
      <c r="EM37" s="293"/>
      <c r="EN37" s="293"/>
      <c r="EO37" s="293"/>
      <c r="EP37" s="294"/>
      <c r="EQ37" s="116" t="s">
        <v>15</v>
      </c>
      <c r="ER37" s="289"/>
      <c r="ES37" s="290"/>
      <c r="ET37" s="290"/>
      <c r="EU37" s="290"/>
      <c r="EV37" s="290"/>
      <c r="EW37" s="290"/>
      <c r="EX37" s="290"/>
      <c r="EY37" s="289"/>
      <c r="EZ37" s="290"/>
      <c r="FA37" s="290"/>
      <c r="FB37" s="290"/>
      <c r="FC37" s="290"/>
      <c r="FD37" s="290"/>
      <c r="FE37" s="291"/>
      <c r="FF37" s="69" t="s">
        <v>18</v>
      </c>
      <c r="FG37" s="137"/>
      <c r="FH37" s="70" t="s">
        <v>19</v>
      </c>
      <c r="FI37" s="69" t="s">
        <v>20</v>
      </c>
      <c r="FJ37" s="145"/>
      <c r="FK37" s="105" t="s">
        <v>19</v>
      </c>
      <c r="FL37" s="214"/>
      <c r="FM37" s="211"/>
      <c r="FN37" s="45"/>
    </row>
    <row r="38" spans="2:170" s="44" customFormat="1" ht="37.9" customHeight="1">
      <c r="B38" s="436"/>
      <c r="C38" s="300"/>
      <c r="D38" s="437"/>
      <c r="E38" s="443"/>
      <c r="F38" s="235"/>
      <c r="G38" s="235"/>
      <c r="H38" s="235"/>
      <c r="I38" s="235"/>
      <c r="J38" s="235"/>
      <c r="K38" s="127"/>
      <c r="L38" s="121"/>
      <c r="M38" s="121"/>
      <c r="N38" s="121"/>
      <c r="O38" s="121"/>
      <c r="P38" s="121"/>
      <c r="Q38" s="121"/>
      <c r="R38" s="121"/>
      <c r="S38" s="64"/>
      <c r="T38" s="127"/>
      <c r="U38" s="233"/>
      <c r="V38" s="233"/>
      <c r="W38" s="233"/>
      <c r="X38" s="233"/>
      <c r="Y38" s="233"/>
      <c r="Z38" s="233"/>
      <c r="AA38" s="233"/>
      <c r="AB38" s="233"/>
      <c r="AC38" s="233"/>
      <c r="AD38" s="64"/>
      <c r="AE38" s="46"/>
      <c r="AF38" s="47"/>
      <c r="AG38" s="47"/>
      <c r="AH38" s="47"/>
      <c r="AI38" s="47"/>
      <c r="AJ38" s="47"/>
      <c r="AK38" s="47"/>
      <c r="AL38" s="47"/>
      <c r="AM38" s="48"/>
      <c r="AN38" s="127"/>
      <c r="AO38" s="233"/>
      <c r="AP38" s="233"/>
      <c r="AQ38" s="233"/>
      <c r="AR38" s="233"/>
      <c r="AS38" s="233"/>
      <c r="AT38" s="233"/>
      <c r="AU38" s="233"/>
      <c r="AV38" s="233"/>
      <c r="AW38" s="233"/>
      <c r="AX38" s="121"/>
      <c r="AY38" s="311"/>
      <c r="AZ38" s="241"/>
      <c r="BA38" s="241"/>
      <c r="BB38" s="241"/>
      <c r="BC38" s="241"/>
      <c r="BD38" s="241"/>
      <c r="BE38" s="241"/>
      <c r="BF38" s="241"/>
      <c r="BG38" s="241"/>
      <c r="BH38" s="241"/>
      <c r="BI38" s="241"/>
      <c r="BJ38" s="241"/>
      <c r="BK38" s="241"/>
      <c r="BL38" s="242"/>
      <c r="BM38" s="716"/>
      <c r="BN38" s="715"/>
      <c r="BO38" s="715"/>
      <c r="BP38" s="715"/>
      <c r="BQ38" s="715"/>
      <c r="BR38" s="715"/>
      <c r="BS38" s="715"/>
      <c r="BT38" s="562"/>
      <c r="BU38" s="553" t="s">
        <v>21</v>
      </c>
      <c r="BV38" s="554"/>
      <c r="BW38" s="554"/>
      <c r="BX38" s="555"/>
      <c r="BY38" s="284"/>
      <c r="BZ38" s="285"/>
      <c r="CA38" s="285"/>
      <c r="CB38" s="285"/>
      <c r="CC38" s="285"/>
      <c r="CD38" s="285"/>
      <c r="CE38" s="285"/>
      <c r="CF38" s="80" t="s">
        <v>13</v>
      </c>
      <c r="CG38" s="457"/>
      <c r="CH38" s="458"/>
      <c r="CI38" s="458"/>
      <c r="CJ38" s="458"/>
      <c r="CK38" s="459"/>
      <c r="CL38" s="72" t="str">
        <f>IFERROR(IF(VLOOKUP($K$2,INDEX(#REF!,MATCH($K$2,#REF!,0)+1):#REF!,62,)="防霜（ファン）",VLOOKUP($K$2,INDEX(#REF!,MATCH($K$2,#REF!,0)+1):#REF!,68,),IF(VLOOKUP($K$2,INDEX(#REF!,MATCH($K$2,#REF!,0)+1):#REF!,64,)="防霜（ファン）",VLOOKUP($K$2,INDEX(#REF!,MATCH($K$2,#REF!,0)+1):#REF!,69,),"")),"")</f>
        <v/>
      </c>
      <c r="CM38" s="281"/>
      <c r="CN38" s="282"/>
      <c r="CO38" s="282"/>
      <c r="CP38" s="282"/>
      <c r="CQ38" s="282"/>
      <c r="CR38" s="282"/>
      <c r="CS38" s="282"/>
      <c r="CT38" s="283"/>
      <c r="CU38" s="284"/>
      <c r="CV38" s="285"/>
      <c r="CW38" s="285"/>
      <c r="CX38" s="285"/>
      <c r="CY38" s="285"/>
      <c r="CZ38" s="285"/>
      <c r="DA38" s="285"/>
      <c r="DB38" s="102" t="s">
        <v>34</v>
      </c>
      <c r="DC38" s="286"/>
      <c r="DD38" s="287"/>
      <c r="DE38" s="287"/>
      <c r="DF38" s="287"/>
      <c r="DG38" s="287"/>
      <c r="DH38" s="288"/>
      <c r="DI38" s="415" t="s">
        <v>26</v>
      </c>
      <c r="DJ38" s="416"/>
      <c r="DK38" s="417"/>
      <c r="DL38" s="430"/>
      <c r="DM38" s="431"/>
      <c r="DN38" s="431"/>
      <c r="DO38" s="431"/>
      <c r="DP38" s="431"/>
      <c r="DQ38" s="431"/>
      <c r="DR38" s="431"/>
      <c r="DS38" s="432"/>
      <c r="DT38" s="358"/>
      <c r="DU38" s="359"/>
      <c r="DV38" s="359"/>
      <c r="DW38" s="359"/>
      <c r="DX38" s="359"/>
      <c r="DY38" s="359"/>
      <c r="DZ38" s="359"/>
      <c r="EA38" s="81" t="s">
        <v>19</v>
      </c>
      <c r="EB38" s="358"/>
      <c r="EC38" s="359"/>
      <c r="ED38" s="359"/>
      <c r="EE38" s="359"/>
      <c r="EF38" s="359"/>
      <c r="EG38" s="359"/>
      <c r="EH38" s="360"/>
      <c r="EI38" s="82" t="s">
        <v>33</v>
      </c>
      <c r="EJ38" s="352">
        <f t="shared" si="2"/>
        <v>0</v>
      </c>
      <c r="EK38" s="353"/>
      <c r="EL38" s="353"/>
      <c r="EM38" s="353"/>
      <c r="EN38" s="353"/>
      <c r="EO38" s="353"/>
      <c r="EP38" s="354"/>
      <c r="EQ38" s="118" t="s">
        <v>15</v>
      </c>
      <c r="ER38" s="295"/>
      <c r="ES38" s="296"/>
      <c r="ET38" s="296"/>
      <c r="EU38" s="296"/>
      <c r="EV38" s="296"/>
      <c r="EW38" s="296"/>
      <c r="EX38" s="296"/>
      <c r="EY38" s="295"/>
      <c r="EZ38" s="296"/>
      <c r="FA38" s="296"/>
      <c r="FB38" s="296"/>
      <c r="FC38" s="296"/>
      <c r="FD38" s="296"/>
      <c r="FE38" s="297"/>
      <c r="FF38" s="75" t="s">
        <v>22</v>
      </c>
      <c r="FG38" s="140"/>
      <c r="FH38" s="76" t="s">
        <v>19</v>
      </c>
      <c r="FI38" s="75" t="s">
        <v>23</v>
      </c>
      <c r="FJ38" s="142"/>
      <c r="FK38" s="106" t="s">
        <v>19</v>
      </c>
      <c r="FL38" s="214"/>
      <c r="FM38" s="211"/>
      <c r="FN38" s="45"/>
    </row>
    <row r="39" spans="2:170" s="44" customFormat="1" ht="37.9" customHeight="1">
      <c r="B39" s="436"/>
      <c r="C39" s="300"/>
      <c r="D39" s="437"/>
      <c r="E39" s="443"/>
      <c r="F39" s="235"/>
      <c r="G39" s="235"/>
      <c r="H39" s="235"/>
      <c r="I39" s="235"/>
      <c r="J39" s="235"/>
      <c r="K39" s="127"/>
      <c r="L39" s="121"/>
      <c r="M39" s="121"/>
      <c r="N39" s="121"/>
      <c r="O39" s="121"/>
      <c r="P39" s="121"/>
      <c r="Q39" s="121"/>
      <c r="R39" s="121"/>
      <c r="S39" s="64"/>
      <c r="T39" s="127"/>
      <c r="U39" s="233"/>
      <c r="V39" s="233"/>
      <c r="W39" s="233"/>
      <c r="X39" s="233"/>
      <c r="Y39" s="233"/>
      <c r="Z39" s="233"/>
      <c r="AA39" s="233"/>
      <c r="AB39" s="233"/>
      <c r="AC39" s="233"/>
      <c r="AD39" s="64"/>
      <c r="AE39" s="46"/>
      <c r="AF39" s="47"/>
      <c r="AG39" s="47"/>
      <c r="AH39" s="47"/>
      <c r="AI39" s="47"/>
      <c r="AJ39" s="47"/>
      <c r="AK39" s="47"/>
      <c r="AL39" s="47"/>
      <c r="AM39" s="48"/>
      <c r="AN39" s="127"/>
      <c r="AO39" s="233"/>
      <c r="AP39" s="233"/>
      <c r="AQ39" s="233"/>
      <c r="AR39" s="233"/>
      <c r="AS39" s="233"/>
      <c r="AT39" s="233"/>
      <c r="AU39" s="233"/>
      <c r="AV39" s="233"/>
      <c r="AW39" s="233"/>
      <c r="AX39" s="121"/>
      <c r="AY39" s="311"/>
      <c r="AZ39" s="241"/>
      <c r="BA39" s="241"/>
      <c r="BB39" s="241"/>
      <c r="BC39" s="241"/>
      <c r="BD39" s="241"/>
      <c r="BE39" s="241"/>
      <c r="BF39" s="241"/>
      <c r="BG39" s="241"/>
      <c r="BH39" s="241"/>
      <c r="BI39" s="241"/>
      <c r="BJ39" s="241"/>
      <c r="BK39" s="241"/>
      <c r="BL39" s="242"/>
      <c r="BM39" s="446" t="s">
        <v>9</v>
      </c>
      <c r="BN39" s="250" t="s">
        <v>50</v>
      </c>
      <c r="BO39" s="714"/>
      <c r="BP39" s="714"/>
      <c r="BQ39" s="714"/>
      <c r="BR39" s="714"/>
      <c r="BS39" s="714"/>
      <c r="BT39" s="561" t="s">
        <v>11</v>
      </c>
      <c r="BU39" s="507" t="s">
        <v>12</v>
      </c>
      <c r="BV39" s="508"/>
      <c r="BW39" s="508"/>
      <c r="BX39" s="509"/>
      <c r="BY39" s="273"/>
      <c r="BZ39" s="274"/>
      <c r="CA39" s="274"/>
      <c r="CB39" s="274"/>
      <c r="CC39" s="274"/>
      <c r="CD39" s="274"/>
      <c r="CE39" s="274"/>
      <c r="CF39" s="77" t="s">
        <v>13</v>
      </c>
      <c r="CG39" s="498"/>
      <c r="CH39" s="499"/>
      <c r="CI39" s="499"/>
      <c r="CJ39" s="499"/>
      <c r="CK39" s="500"/>
      <c r="CL39" s="66" t="str">
        <f>IFERROR(IF(VLOOKUP($K$2,INDEX(#REF!,MATCH($K$2,#REF!,0)):#REF!,62,)="防風（ネット等）",VLOOKUP($K$2,INDEX(#REF!,MATCH($K$2,#REF!,0)):#REF!,68,),IF(VLOOKUP($K$2,INDEX(#REF!,MATCH($K$2,#REF!,0)):#REF!,64,)="防風（ネット等）",VLOOKUP($K$2,INDEX(#REF!,MATCH($K$2,#REF!,0)):#REF!,69,),"")),"")</f>
        <v/>
      </c>
      <c r="CM39" s="270"/>
      <c r="CN39" s="271"/>
      <c r="CO39" s="271"/>
      <c r="CP39" s="271"/>
      <c r="CQ39" s="271"/>
      <c r="CR39" s="271"/>
      <c r="CS39" s="271"/>
      <c r="CT39" s="272"/>
      <c r="CU39" s="273"/>
      <c r="CV39" s="274"/>
      <c r="CW39" s="274"/>
      <c r="CX39" s="274"/>
      <c r="CY39" s="274"/>
      <c r="CZ39" s="274"/>
      <c r="DA39" s="274"/>
      <c r="DB39" s="101" t="s">
        <v>34</v>
      </c>
      <c r="DC39" s="275"/>
      <c r="DD39" s="276"/>
      <c r="DE39" s="276"/>
      <c r="DF39" s="276"/>
      <c r="DG39" s="276"/>
      <c r="DH39" s="277"/>
      <c r="DI39" s="278" t="s">
        <v>26</v>
      </c>
      <c r="DJ39" s="279"/>
      <c r="DK39" s="280"/>
      <c r="DL39" s="361"/>
      <c r="DM39" s="362"/>
      <c r="DN39" s="362"/>
      <c r="DO39" s="362"/>
      <c r="DP39" s="362"/>
      <c r="DQ39" s="362"/>
      <c r="DR39" s="362"/>
      <c r="DS39" s="363"/>
      <c r="DT39" s="355"/>
      <c r="DU39" s="356"/>
      <c r="DV39" s="356"/>
      <c r="DW39" s="356"/>
      <c r="DX39" s="356"/>
      <c r="DY39" s="356"/>
      <c r="DZ39" s="356"/>
      <c r="EA39" s="78" t="s">
        <v>19</v>
      </c>
      <c r="EB39" s="355"/>
      <c r="EC39" s="356"/>
      <c r="ED39" s="356"/>
      <c r="EE39" s="356"/>
      <c r="EF39" s="356"/>
      <c r="EG39" s="356"/>
      <c r="EH39" s="357"/>
      <c r="EI39" s="79" t="s">
        <v>33</v>
      </c>
      <c r="EJ39" s="292">
        <f t="shared" si="2"/>
        <v>0</v>
      </c>
      <c r="EK39" s="293"/>
      <c r="EL39" s="293"/>
      <c r="EM39" s="293"/>
      <c r="EN39" s="293"/>
      <c r="EO39" s="293"/>
      <c r="EP39" s="294"/>
      <c r="EQ39" s="116" t="s">
        <v>15</v>
      </c>
      <c r="ER39" s="289"/>
      <c r="ES39" s="290"/>
      <c r="ET39" s="290"/>
      <c r="EU39" s="290"/>
      <c r="EV39" s="290"/>
      <c r="EW39" s="290"/>
      <c r="EX39" s="290"/>
      <c r="EY39" s="289"/>
      <c r="EZ39" s="290"/>
      <c r="FA39" s="290"/>
      <c r="FB39" s="290"/>
      <c r="FC39" s="290"/>
      <c r="FD39" s="290"/>
      <c r="FE39" s="291"/>
      <c r="FF39" s="69" t="s">
        <v>18</v>
      </c>
      <c r="FG39" s="137"/>
      <c r="FH39" s="70" t="s">
        <v>19</v>
      </c>
      <c r="FI39" s="69" t="s">
        <v>20</v>
      </c>
      <c r="FJ39" s="145"/>
      <c r="FK39" s="107" t="s">
        <v>19</v>
      </c>
      <c r="FL39" s="214"/>
      <c r="FM39" s="211"/>
      <c r="FN39" s="45"/>
    </row>
    <row r="40" spans="2:170" s="44" customFormat="1" ht="37.9" customHeight="1">
      <c r="B40" s="436"/>
      <c r="C40" s="300"/>
      <c r="D40" s="437"/>
      <c r="E40" s="443"/>
      <c r="F40" s="235"/>
      <c r="G40" s="235"/>
      <c r="H40" s="235"/>
      <c r="I40" s="235"/>
      <c r="J40" s="235"/>
      <c r="K40" s="127"/>
      <c r="L40" s="121"/>
      <c r="M40" s="121"/>
      <c r="N40" s="121"/>
      <c r="O40" s="121"/>
      <c r="P40" s="121"/>
      <c r="Q40" s="121"/>
      <c r="R40" s="121"/>
      <c r="S40" s="64"/>
      <c r="T40" s="127"/>
      <c r="U40" s="233"/>
      <c r="V40" s="233"/>
      <c r="W40" s="233"/>
      <c r="X40" s="233"/>
      <c r="Y40" s="233"/>
      <c r="Z40" s="233"/>
      <c r="AA40" s="233"/>
      <c r="AB40" s="233"/>
      <c r="AC40" s="233"/>
      <c r="AD40" s="64"/>
      <c r="AE40" s="46"/>
      <c r="AF40" s="47"/>
      <c r="AG40" s="47"/>
      <c r="AH40" s="47"/>
      <c r="AI40" s="47"/>
      <c r="AJ40" s="47"/>
      <c r="AK40" s="47"/>
      <c r="AL40" s="47"/>
      <c r="AM40" s="48"/>
      <c r="AN40" s="127"/>
      <c r="AO40" s="233"/>
      <c r="AP40" s="233"/>
      <c r="AQ40" s="233"/>
      <c r="AR40" s="233"/>
      <c r="AS40" s="233"/>
      <c r="AT40" s="233"/>
      <c r="AU40" s="233"/>
      <c r="AV40" s="233"/>
      <c r="AW40" s="233"/>
      <c r="AX40" s="121"/>
      <c r="AY40" s="720"/>
      <c r="AZ40" s="721"/>
      <c r="BA40" s="721"/>
      <c r="BB40" s="721"/>
      <c r="BC40" s="721"/>
      <c r="BD40" s="721"/>
      <c r="BE40" s="721"/>
      <c r="BF40" s="721"/>
      <c r="BG40" s="721"/>
      <c r="BH40" s="721"/>
      <c r="BI40" s="721"/>
      <c r="BJ40" s="721"/>
      <c r="BK40" s="721"/>
      <c r="BL40" s="722"/>
      <c r="BM40" s="716"/>
      <c r="BN40" s="715"/>
      <c r="BO40" s="715"/>
      <c r="BP40" s="715"/>
      <c r="BQ40" s="715"/>
      <c r="BR40" s="715"/>
      <c r="BS40" s="715"/>
      <c r="BT40" s="562"/>
      <c r="BU40" s="553" t="s">
        <v>21</v>
      </c>
      <c r="BV40" s="554"/>
      <c r="BW40" s="554"/>
      <c r="BX40" s="555"/>
      <c r="BY40" s="284"/>
      <c r="BZ40" s="285"/>
      <c r="CA40" s="285"/>
      <c r="CB40" s="285"/>
      <c r="CC40" s="285"/>
      <c r="CD40" s="285"/>
      <c r="CE40" s="285"/>
      <c r="CF40" s="80" t="s">
        <v>13</v>
      </c>
      <c r="CG40" s="457"/>
      <c r="CH40" s="458"/>
      <c r="CI40" s="458"/>
      <c r="CJ40" s="458"/>
      <c r="CK40" s="459"/>
      <c r="CL40" s="72" t="str">
        <f>IFERROR(IF(VLOOKUP($K$2,INDEX(#REF!,MATCH($K$2,#REF!,0)+1):#REF!,62,)="防風（ネット等）",VLOOKUP($K$2,INDEX(#REF!,MATCH($K$2,#REF!,0)+1):#REF!,68,),IF(VLOOKUP($K$2,INDEX(#REF!,MATCH($K$2,#REF!,0)+1):#REF!,64,)="防風（ネット等）",VLOOKUP($K$2,INDEX(#REF!,MATCH($K$2,#REF!,0)+1):#REF!,69,),"")),"")</f>
        <v/>
      </c>
      <c r="CM40" s="281"/>
      <c r="CN40" s="282"/>
      <c r="CO40" s="282"/>
      <c r="CP40" s="282"/>
      <c r="CQ40" s="282"/>
      <c r="CR40" s="282"/>
      <c r="CS40" s="282"/>
      <c r="CT40" s="283"/>
      <c r="CU40" s="284"/>
      <c r="CV40" s="285"/>
      <c r="CW40" s="285"/>
      <c r="CX40" s="285"/>
      <c r="CY40" s="285"/>
      <c r="CZ40" s="285"/>
      <c r="DA40" s="285"/>
      <c r="DB40" s="102" t="s">
        <v>34</v>
      </c>
      <c r="DC40" s="286"/>
      <c r="DD40" s="287"/>
      <c r="DE40" s="287"/>
      <c r="DF40" s="287"/>
      <c r="DG40" s="287"/>
      <c r="DH40" s="288"/>
      <c r="DI40" s="415" t="s">
        <v>26</v>
      </c>
      <c r="DJ40" s="416"/>
      <c r="DK40" s="417"/>
      <c r="DL40" s="430"/>
      <c r="DM40" s="431"/>
      <c r="DN40" s="431"/>
      <c r="DO40" s="431"/>
      <c r="DP40" s="431"/>
      <c r="DQ40" s="431"/>
      <c r="DR40" s="431"/>
      <c r="DS40" s="432"/>
      <c r="DT40" s="358"/>
      <c r="DU40" s="359"/>
      <c r="DV40" s="359"/>
      <c r="DW40" s="359"/>
      <c r="DX40" s="359"/>
      <c r="DY40" s="359"/>
      <c r="DZ40" s="359"/>
      <c r="EA40" s="81" t="s">
        <v>19</v>
      </c>
      <c r="EB40" s="358"/>
      <c r="EC40" s="359"/>
      <c r="ED40" s="359"/>
      <c r="EE40" s="359"/>
      <c r="EF40" s="359"/>
      <c r="EG40" s="359"/>
      <c r="EH40" s="360"/>
      <c r="EI40" s="82" t="s">
        <v>33</v>
      </c>
      <c r="EJ40" s="352">
        <f t="shared" si="2"/>
        <v>0</v>
      </c>
      <c r="EK40" s="353"/>
      <c r="EL40" s="353"/>
      <c r="EM40" s="353"/>
      <c r="EN40" s="353"/>
      <c r="EO40" s="353"/>
      <c r="EP40" s="354"/>
      <c r="EQ40" s="118" t="s">
        <v>15</v>
      </c>
      <c r="ER40" s="295"/>
      <c r="ES40" s="296"/>
      <c r="ET40" s="296"/>
      <c r="EU40" s="296"/>
      <c r="EV40" s="296"/>
      <c r="EW40" s="296"/>
      <c r="EX40" s="296"/>
      <c r="EY40" s="295"/>
      <c r="EZ40" s="296"/>
      <c r="FA40" s="296"/>
      <c r="FB40" s="296"/>
      <c r="FC40" s="296"/>
      <c r="FD40" s="296"/>
      <c r="FE40" s="297"/>
      <c r="FF40" s="75" t="s">
        <v>22</v>
      </c>
      <c r="FG40" s="140"/>
      <c r="FH40" s="76" t="s">
        <v>19</v>
      </c>
      <c r="FI40" s="75" t="s">
        <v>23</v>
      </c>
      <c r="FJ40" s="142"/>
      <c r="FK40" s="76" t="s">
        <v>19</v>
      </c>
      <c r="FL40" s="214"/>
      <c r="FM40" s="211"/>
      <c r="FN40" s="45"/>
    </row>
    <row r="41" spans="2:170" s="44" customFormat="1" ht="37.9" customHeight="1">
      <c r="B41" s="436"/>
      <c r="C41" s="300"/>
      <c r="D41" s="437"/>
      <c r="E41" s="443"/>
      <c r="F41" s="235"/>
      <c r="G41" s="235"/>
      <c r="H41" s="235"/>
      <c r="I41" s="235"/>
      <c r="J41" s="235"/>
      <c r="K41" s="127"/>
      <c r="L41" s="121"/>
      <c r="M41" s="121"/>
      <c r="N41" s="121"/>
      <c r="O41" s="121"/>
      <c r="P41" s="121"/>
      <c r="Q41" s="121"/>
      <c r="R41" s="121"/>
      <c r="S41" s="64"/>
      <c r="T41" s="127"/>
      <c r="U41" s="146"/>
      <c r="V41" s="146"/>
      <c r="W41" s="146"/>
      <c r="X41" s="146"/>
      <c r="Y41" s="146"/>
      <c r="Z41" s="146"/>
      <c r="AA41" s="146"/>
      <c r="AB41" s="146"/>
      <c r="AC41" s="146"/>
      <c r="AD41" s="64"/>
      <c r="AE41" s="46"/>
      <c r="AF41" s="47"/>
      <c r="AG41" s="47"/>
      <c r="AH41" s="47"/>
      <c r="AI41" s="47"/>
      <c r="AJ41" s="47"/>
      <c r="AK41" s="47"/>
      <c r="AL41" s="47"/>
      <c r="AM41" s="48"/>
      <c r="AN41" s="127"/>
      <c r="AO41" s="146"/>
      <c r="AP41" s="146"/>
      <c r="AQ41" s="146"/>
      <c r="AR41" s="146"/>
      <c r="AS41" s="146"/>
      <c r="AT41" s="146"/>
      <c r="AU41" s="146"/>
      <c r="AV41" s="146"/>
      <c r="AW41" s="146"/>
      <c r="AX41" s="121"/>
      <c r="AY41" s="418" t="s">
        <v>48</v>
      </c>
      <c r="AZ41" s="419"/>
      <c r="BA41" s="419"/>
      <c r="BB41" s="419"/>
      <c r="BC41" s="419"/>
      <c r="BD41" s="419"/>
      <c r="BE41" s="419"/>
      <c r="BF41" s="419"/>
      <c r="BG41" s="419"/>
      <c r="BH41" s="419"/>
      <c r="BI41" s="419"/>
      <c r="BJ41" s="419"/>
      <c r="BK41" s="419"/>
      <c r="BL41" s="420"/>
      <c r="BM41" s="446" t="s">
        <v>9</v>
      </c>
      <c r="BN41" s="250" t="s">
        <v>123</v>
      </c>
      <c r="BO41" s="714"/>
      <c r="BP41" s="714"/>
      <c r="BQ41" s="714"/>
      <c r="BR41" s="714"/>
      <c r="BS41" s="714"/>
      <c r="BT41" s="597" t="s">
        <v>11</v>
      </c>
      <c r="BU41" s="447" t="s">
        <v>12</v>
      </c>
      <c r="BV41" s="231"/>
      <c r="BW41" s="231"/>
      <c r="BX41" s="454"/>
      <c r="BY41" s="510"/>
      <c r="BZ41" s="511"/>
      <c r="CA41" s="511"/>
      <c r="CB41" s="511"/>
      <c r="CC41" s="511"/>
      <c r="CD41" s="511"/>
      <c r="CE41" s="511"/>
      <c r="CF41" s="83" t="s">
        <v>13</v>
      </c>
      <c r="CG41" s="498"/>
      <c r="CH41" s="499"/>
      <c r="CI41" s="499"/>
      <c r="CJ41" s="499"/>
      <c r="CK41" s="500"/>
      <c r="CL41" s="66" t="str">
        <f>IFERROR(IF(VLOOKUP($K$2,INDEX(#REF!,MATCH($K$2,#REF!,0)):#REF!,62,)="用水・かん水施設",VLOOKUP($K$2,INDEX(#REF!,MATCH($K$2,#REF!,0)):#REF!,68,),IF(VLOOKUP($K$2,INDEX(#REF!,MATCH($K$2,#REF!,0)):#REF!,64,)="用水・かん水施設",VLOOKUP($K$2,INDEX(#REF!,MATCH($K$2,#REF!,0)):#REF!,69,),"")),"")</f>
        <v/>
      </c>
      <c r="CM41" s="550"/>
      <c r="CN41" s="551"/>
      <c r="CO41" s="551"/>
      <c r="CP41" s="551"/>
      <c r="CQ41" s="551"/>
      <c r="CR41" s="551"/>
      <c r="CS41" s="551"/>
      <c r="CT41" s="552"/>
      <c r="CU41" s="510"/>
      <c r="CV41" s="511"/>
      <c r="CW41" s="511"/>
      <c r="CX41" s="511"/>
      <c r="CY41" s="511"/>
      <c r="CZ41" s="511"/>
      <c r="DA41" s="511"/>
      <c r="DB41" s="103" t="s">
        <v>34</v>
      </c>
      <c r="DC41" s="708"/>
      <c r="DD41" s="709"/>
      <c r="DE41" s="709"/>
      <c r="DF41" s="709"/>
      <c r="DG41" s="709"/>
      <c r="DH41" s="710"/>
      <c r="DI41" s="663" t="s">
        <v>26</v>
      </c>
      <c r="DJ41" s="664"/>
      <c r="DK41" s="665"/>
      <c r="DL41" s="361"/>
      <c r="DM41" s="362"/>
      <c r="DN41" s="362"/>
      <c r="DO41" s="362"/>
      <c r="DP41" s="362"/>
      <c r="DQ41" s="362"/>
      <c r="DR41" s="362"/>
      <c r="DS41" s="363"/>
      <c r="DT41" s="705"/>
      <c r="DU41" s="706"/>
      <c r="DV41" s="706"/>
      <c r="DW41" s="706"/>
      <c r="DX41" s="706"/>
      <c r="DY41" s="706"/>
      <c r="DZ41" s="706"/>
      <c r="EA41" s="84" t="s">
        <v>19</v>
      </c>
      <c r="EB41" s="705"/>
      <c r="EC41" s="706"/>
      <c r="ED41" s="706"/>
      <c r="EE41" s="706"/>
      <c r="EF41" s="706"/>
      <c r="EG41" s="706"/>
      <c r="EH41" s="707"/>
      <c r="EI41" s="85" t="s">
        <v>33</v>
      </c>
      <c r="EJ41" s="711">
        <f t="shared" si="2"/>
        <v>0</v>
      </c>
      <c r="EK41" s="712"/>
      <c r="EL41" s="712"/>
      <c r="EM41" s="712"/>
      <c r="EN41" s="712"/>
      <c r="EO41" s="712"/>
      <c r="EP41" s="713"/>
      <c r="EQ41" s="119" t="s">
        <v>15</v>
      </c>
      <c r="ER41" s="466"/>
      <c r="ES41" s="467"/>
      <c r="ET41" s="467"/>
      <c r="EU41" s="467"/>
      <c r="EV41" s="467"/>
      <c r="EW41" s="467"/>
      <c r="EX41" s="467"/>
      <c r="EY41" s="466"/>
      <c r="EZ41" s="467"/>
      <c r="FA41" s="467"/>
      <c r="FB41" s="467"/>
      <c r="FC41" s="467"/>
      <c r="FD41" s="467"/>
      <c r="FE41" s="468"/>
      <c r="FF41" s="69" t="s">
        <v>18</v>
      </c>
      <c r="FG41" s="137"/>
      <c r="FH41" s="70" t="s">
        <v>19</v>
      </c>
      <c r="FI41" s="69" t="s">
        <v>20</v>
      </c>
      <c r="FJ41" s="143"/>
      <c r="FK41" s="105" t="s">
        <v>19</v>
      </c>
      <c r="FL41" s="214"/>
      <c r="FM41" s="211"/>
      <c r="FN41" s="45"/>
    </row>
    <row r="42" spans="2:170" s="44" customFormat="1" ht="37.9" customHeight="1">
      <c r="B42" s="436"/>
      <c r="C42" s="300"/>
      <c r="D42" s="437"/>
      <c r="E42" s="443"/>
      <c r="F42" s="235"/>
      <c r="G42" s="235"/>
      <c r="H42" s="235"/>
      <c r="I42" s="235"/>
      <c r="J42" s="235"/>
      <c r="K42" s="127"/>
      <c r="L42" s="121"/>
      <c r="M42" s="121"/>
      <c r="N42" s="121"/>
      <c r="O42" s="121"/>
      <c r="P42" s="121"/>
      <c r="Q42" s="121"/>
      <c r="R42" s="121"/>
      <c r="S42" s="64"/>
      <c r="T42" s="127"/>
      <c r="U42" s="146"/>
      <c r="V42" s="146"/>
      <c r="W42" s="146"/>
      <c r="X42" s="146"/>
      <c r="Y42" s="146"/>
      <c r="Z42" s="146"/>
      <c r="AA42" s="146"/>
      <c r="AB42" s="146"/>
      <c r="AC42" s="146"/>
      <c r="AD42" s="64"/>
      <c r="AE42" s="46"/>
      <c r="AF42" s="47"/>
      <c r="AG42" s="47"/>
      <c r="AH42" s="47"/>
      <c r="AI42" s="47"/>
      <c r="AJ42" s="47"/>
      <c r="AK42" s="47"/>
      <c r="AL42" s="47"/>
      <c r="AM42" s="48"/>
      <c r="AN42" s="127"/>
      <c r="AO42" s="146"/>
      <c r="AP42" s="237" t="s">
        <v>77</v>
      </c>
      <c r="AQ42" s="237"/>
      <c r="AR42" s="237"/>
      <c r="AS42" s="237"/>
      <c r="AT42" s="237"/>
      <c r="AU42" s="237"/>
      <c r="AV42" s="237"/>
      <c r="AW42" s="146"/>
      <c r="AX42" s="121"/>
      <c r="AY42" s="421"/>
      <c r="AZ42" s="422"/>
      <c r="BA42" s="422"/>
      <c r="BB42" s="422"/>
      <c r="BC42" s="422"/>
      <c r="BD42" s="422"/>
      <c r="BE42" s="422"/>
      <c r="BF42" s="422"/>
      <c r="BG42" s="422"/>
      <c r="BH42" s="422"/>
      <c r="BI42" s="422"/>
      <c r="BJ42" s="422"/>
      <c r="BK42" s="422"/>
      <c r="BL42" s="423"/>
      <c r="BM42" s="716"/>
      <c r="BN42" s="715"/>
      <c r="BO42" s="715"/>
      <c r="BP42" s="715"/>
      <c r="BQ42" s="715"/>
      <c r="BR42" s="715"/>
      <c r="BS42" s="715"/>
      <c r="BT42" s="724"/>
      <c r="BU42" s="553" t="s">
        <v>21</v>
      </c>
      <c r="BV42" s="554"/>
      <c r="BW42" s="554"/>
      <c r="BX42" s="555"/>
      <c r="BY42" s="534"/>
      <c r="BZ42" s="535"/>
      <c r="CA42" s="535"/>
      <c r="CB42" s="535"/>
      <c r="CC42" s="535"/>
      <c r="CD42" s="535"/>
      <c r="CE42" s="535"/>
      <c r="CF42" s="71" t="s">
        <v>13</v>
      </c>
      <c r="CG42" s="457"/>
      <c r="CH42" s="458"/>
      <c r="CI42" s="458"/>
      <c r="CJ42" s="458"/>
      <c r="CK42" s="459"/>
      <c r="CL42" s="72" t="str">
        <f>IFERROR(IF(VLOOKUP($K$2,INDEX(#REF!,MATCH($K$2,#REF!,0)+1):#REF!,62,)="用水・かん水施設",VLOOKUP($K$2,INDEX(#REF!,MATCH($K$2,#REF!,0)+1):#REF!,68,),IF(VLOOKUP($K$2,INDEX(#REF!,MATCH($K$2,#REF!,0)+1):#REF!,64,)="用水・かん水施設",VLOOKUP($K$2,INDEX(#REF!,MATCH($K$2,#REF!,0)+1):#REF!,69,),"")),"")</f>
        <v/>
      </c>
      <c r="CM42" s="531"/>
      <c r="CN42" s="532"/>
      <c r="CO42" s="532"/>
      <c r="CP42" s="532"/>
      <c r="CQ42" s="532"/>
      <c r="CR42" s="532"/>
      <c r="CS42" s="532"/>
      <c r="CT42" s="533"/>
      <c r="CU42" s="534"/>
      <c r="CV42" s="535"/>
      <c r="CW42" s="535"/>
      <c r="CX42" s="535"/>
      <c r="CY42" s="535"/>
      <c r="CZ42" s="535"/>
      <c r="DA42" s="535"/>
      <c r="DB42" s="100" t="s">
        <v>34</v>
      </c>
      <c r="DC42" s="536"/>
      <c r="DD42" s="537"/>
      <c r="DE42" s="537"/>
      <c r="DF42" s="537"/>
      <c r="DG42" s="537"/>
      <c r="DH42" s="538"/>
      <c r="DI42" s="608" t="s">
        <v>26</v>
      </c>
      <c r="DJ42" s="601"/>
      <c r="DK42" s="612"/>
      <c r="DL42" s="430"/>
      <c r="DM42" s="431"/>
      <c r="DN42" s="431"/>
      <c r="DO42" s="431"/>
      <c r="DP42" s="431"/>
      <c r="DQ42" s="431"/>
      <c r="DR42" s="431"/>
      <c r="DS42" s="432"/>
      <c r="DT42" s="539"/>
      <c r="DU42" s="540"/>
      <c r="DV42" s="540"/>
      <c r="DW42" s="540"/>
      <c r="DX42" s="540"/>
      <c r="DY42" s="540"/>
      <c r="DZ42" s="540"/>
      <c r="EA42" s="73" t="s">
        <v>19</v>
      </c>
      <c r="EB42" s="539"/>
      <c r="EC42" s="540"/>
      <c r="ED42" s="540"/>
      <c r="EE42" s="540"/>
      <c r="EF42" s="540"/>
      <c r="EG42" s="540"/>
      <c r="EH42" s="541"/>
      <c r="EI42" s="74" t="s">
        <v>33</v>
      </c>
      <c r="EJ42" s="542">
        <f t="shared" si="2"/>
        <v>0</v>
      </c>
      <c r="EK42" s="543"/>
      <c r="EL42" s="543"/>
      <c r="EM42" s="543"/>
      <c r="EN42" s="543"/>
      <c r="EO42" s="543"/>
      <c r="EP42" s="544"/>
      <c r="EQ42" s="120" t="s">
        <v>15</v>
      </c>
      <c r="ER42" s="307"/>
      <c r="ES42" s="308"/>
      <c r="ET42" s="308"/>
      <c r="EU42" s="308"/>
      <c r="EV42" s="308"/>
      <c r="EW42" s="308"/>
      <c r="EX42" s="308"/>
      <c r="EY42" s="307"/>
      <c r="EZ42" s="308"/>
      <c r="FA42" s="308"/>
      <c r="FB42" s="308"/>
      <c r="FC42" s="308"/>
      <c r="FD42" s="308"/>
      <c r="FE42" s="309"/>
      <c r="FF42" s="75" t="s">
        <v>22</v>
      </c>
      <c r="FG42" s="140"/>
      <c r="FH42" s="76" t="s">
        <v>19</v>
      </c>
      <c r="FI42" s="75" t="s">
        <v>23</v>
      </c>
      <c r="FJ42" s="144"/>
      <c r="FK42" s="106" t="s">
        <v>19</v>
      </c>
      <c r="FL42" s="214"/>
      <c r="FM42" s="211"/>
      <c r="FN42" s="45"/>
    </row>
    <row r="43" spans="2:170" s="44" customFormat="1" ht="37.9" customHeight="1">
      <c r="B43" s="436"/>
      <c r="C43" s="300"/>
      <c r="D43" s="437"/>
      <c r="E43" s="443"/>
      <c r="F43" s="235"/>
      <c r="G43" s="235"/>
      <c r="H43" s="235"/>
      <c r="I43" s="235"/>
      <c r="J43" s="235"/>
      <c r="K43" s="127"/>
      <c r="L43" s="121"/>
      <c r="M43" s="121"/>
      <c r="N43" s="121"/>
      <c r="O43" s="121"/>
      <c r="P43" s="121"/>
      <c r="Q43" s="121"/>
      <c r="R43" s="121"/>
      <c r="S43" s="64"/>
      <c r="T43" s="127"/>
      <c r="U43" s="111"/>
      <c r="V43" s="111"/>
      <c r="W43" s="111"/>
      <c r="X43" s="111"/>
      <c r="Y43" s="111"/>
      <c r="Z43" s="111"/>
      <c r="AA43" s="111"/>
      <c r="AB43" s="111"/>
      <c r="AC43" s="111"/>
      <c r="AD43" s="64"/>
      <c r="AE43" s="46"/>
      <c r="AF43" s="47"/>
      <c r="AG43" s="47"/>
      <c r="AH43" s="47"/>
      <c r="AI43" s="47"/>
      <c r="AJ43" s="47"/>
      <c r="AK43" s="47"/>
      <c r="AL43" s="47"/>
      <c r="AM43" s="48"/>
      <c r="AN43" s="127"/>
      <c r="AO43" s="235" t="s">
        <v>105</v>
      </c>
      <c r="AP43" s="233"/>
      <c r="AQ43" s="233"/>
      <c r="AR43" s="233"/>
      <c r="AS43" s="233"/>
      <c r="AT43" s="233"/>
      <c r="AU43" s="233"/>
      <c r="AV43" s="233"/>
      <c r="AW43" s="233"/>
      <c r="AX43" s="121"/>
      <c r="AY43" s="421"/>
      <c r="AZ43" s="422"/>
      <c r="BA43" s="422"/>
      <c r="BB43" s="422"/>
      <c r="BC43" s="422"/>
      <c r="BD43" s="422"/>
      <c r="BE43" s="422"/>
      <c r="BF43" s="422"/>
      <c r="BG43" s="422"/>
      <c r="BH43" s="422"/>
      <c r="BI43" s="422"/>
      <c r="BJ43" s="422"/>
      <c r="BK43" s="422"/>
      <c r="BL43" s="423"/>
      <c r="BM43" s="446" t="s">
        <v>9</v>
      </c>
      <c r="BN43" s="714" t="s">
        <v>74</v>
      </c>
      <c r="BO43" s="714"/>
      <c r="BP43" s="714"/>
      <c r="BQ43" s="714"/>
      <c r="BR43" s="714"/>
      <c r="BS43" s="714"/>
      <c r="BT43" s="561" t="s">
        <v>11</v>
      </c>
      <c r="BU43" s="507" t="s">
        <v>12</v>
      </c>
      <c r="BV43" s="508"/>
      <c r="BW43" s="508"/>
      <c r="BX43" s="509"/>
      <c r="BY43" s="273"/>
      <c r="BZ43" s="274"/>
      <c r="CA43" s="274"/>
      <c r="CB43" s="274"/>
      <c r="CC43" s="274"/>
      <c r="CD43" s="274"/>
      <c r="CE43" s="274"/>
      <c r="CF43" s="77" t="s">
        <v>13</v>
      </c>
      <c r="CG43" s="498"/>
      <c r="CH43" s="499"/>
      <c r="CI43" s="499"/>
      <c r="CJ43" s="499"/>
      <c r="CK43" s="500"/>
      <c r="CL43" s="66" t="str">
        <f>IFERROR(IF(VLOOKUP($K$2,INDEX(#REF!,MATCH($K$2,#REF!,0)):#REF!,62,)="園地管理軌道施設",VLOOKUP($K$2,INDEX(#REF!,MATCH($K$2,#REF!,0)):#REF!,68,),IF(VLOOKUP($K$2,INDEX(#REF!,MATCH($K$2,#REF!,0)):#REF!,64,)="園地管理軌道施設",VLOOKUP($K$2,INDEX(#REF!,MATCH($K$2,#REF!,0)):#REF!,69,),"")),"")</f>
        <v/>
      </c>
      <c r="CM43" s="270"/>
      <c r="CN43" s="271"/>
      <c r="CO43" s="271"/>
      <c r="CP43" s="271"/>
      <c r="CQ43" s="271"/>
      <c r="CR43" s="271"/>
      <c r="CS43" s="271"/>
      <c r="CT43" s="272"/>
      <c r="CU43" s="273"/>
      <c r="CV43" s="274"/>
      <c r="CW43" s="274"/>
      <c r="CX43" s="274"/>
      <c r="CY43" s="274"/>
      <c r="CZ43" s="274"/>
      <c r="DA43" s="274"/>
      <c r="DB43" s="101" t="s">
        <v>34</v>
      </c>
      <c r="DC43" s="275"/>
      <c r="DD43" s="276"/>
      <c r="DE43" s="276"/>
      <c r="DF43" s="276"/>
      <c r="DG43" s="276"/>
      <c r="DH43" s="277"/>
      <c r="DI43" s="278" t="s">
        <v>26</v>
      </c>
      <c r="DJ43" s="279"/>
      <c r="DK43" s="280"/>
      <c r="DL43" s="361"/>
      <c r="DM43" s="362"/>
      <c r="DN43" s="362"/>
      <c r="DO43" s="362"/>
      <c r="DP43" s="362"/>
      <c r="DQ43" s="362"/>
      <c r="DR43" s="362"/>
      <c r="DS43" s="363"/>
      <c r="DT43" s="355"/>
      <c r="DU43" s="356"/>
      <c r="DV43" s="356"/>
      <c r="DW43" s="356"/>
      <c r="DX43" s="356"/>
      <c r="DY43" s="356"/>
      <c r="DZ43" s="356"/>
      <c r="EA43" s="78" t="s">
        <v>19</v>
      </c>
      <c r="EB43" s="355"/>
      <c r="EC43" s="356"/>
      <c r="ED43" s="356"/>
      <c r="EE43" s="356"/>
      <c r="EF43" s="356"/>
      <c r="EG43" s="356"/>
      <c r="EH43" s="357"/>
      <c r="EI43" s="79" t="s">
        <v>33</v>
      </c>
      <c r="EJ43" s="292">
        <f t="shared" si="2"/>
        <v>0</v>
      </c>
      <c r="EK43" s="293"/>
      <c r="EL43" s="293"/>
      <c r="EM43" s="293"/>
      <c r="EN43" s="293"/>
      <c r="EO43" s="293"/>
      <c r="EP43" s="294"/>
      <c r="EQ43" s="116" t="s">
        <v>15</v>
      </c>
      <c r="ER43" s="289"/>
      <c r="ES43" s="290"/>
      <c r="ET43" s="290"/>
      <c r="EU43" s="290"/>
      <c r="EV43" s="290"/>
      <c r="EW43" s="290"/>
      <c r="EX43" s="290"/>
      <c r="EY43" s="289"/>
      <c r="EZ43" s="290"/>
      <c r="FA43" s="290"/>
      <c r="FB43" s="290"/>
      <c r="FC43" s="290"/>
      <c r="FD43" s="290"/>
      <c r="FE43" s="291"/>
      <c r="FF43" s="69" t="s">
        <v>18</v>
      </c>
      <c r="FG43" s="137"/>
      <c r="FH43" s="70" t="s">
        <v>19</v>
      </c>
      <c r="FI43" s="69" t="s">
        <v>20</v>
      </c>
      <c r="FJ43" s="145"/>
      <c r="FK43" s="107" t="s">
        <v>19</v>
      </c>
      <c r="FL43" s="214"/>
      <c r="FM43" s="211"/>
      <c r="FN43" s="45"/>
    </row>
    <row r="44" spans="2:170" s="44" customFormat="1" ht="37.9" customHeight="1">
      <c r="B44" s="436"/>
      <c r="C44" s="300"/>
      <c r="D44" s="437"/>
      <c r="E44" s="443"/>
      <c r="F44" s="235"/>
      <c r="G44" s="235"/>
      <c r="H44" s="235"/>
      <c r="I44" s="235"/>
      <c r="J44" s="235"/>
      <c r="K44" s="227" t="s">
        <v>127</v>
      </c>
      <c r="L44" s="228" t="s">
        <v>127</v>
      </c>
      <c r="M44" s="121"/>
      <c r="N44" s="121"/>
      <c r="O44" s="121"/>
      <c r="P44" s="121"/>
      <c r="Q44" s="121"/>
      <c r="R44" s="121"/>
      <c r="S44" s="64"/>
      <c r="T44" s="127"/>
      <c r="U44" s="111"/>
      <c r="V44" s="111"/>
      <c r="W44" s="111"/>
      <c r="X44" s="111"/>
      <c r="Y44" s="111"/>
      <c r="Z44" s="111"/>
      <c r="AA44" s="111"/>
      <c r="AB44" s="111"/>
      <c r="AC44" s="111"/>
      <c r="AD44" s="64"/>
      <c r="AE44" s="46"/>
      <c r="AF44" s="47"/>
      <c r="AG44" s="47"/>
      <c r="AH44" s="47"/>
      <c r="AI44" s="47"/>
      <c r="AJ44" s="230" t="s">
        <v>105</v>
      </c>
      <c r="AK44" s="47"/>
      <c r="AL44" s="47"/>
      <c r="AM44" s="48"/>
      <c r="AN44" s="127"/>
      <c r="AO44" s="233"/>
      <c r="AP44" s="233"/>
      <c r="AQ44" s="233"/>
      <c r="AR44" s="233"/>
      <c r="AS44" s="233"/>
      <c r="AT44" s="233"/>
      <c r="AU44" s="233"/>
      <c r="AV44" s="233"/>
      <c r="AW44" s="233"/>
      <c r="AX44" s="121"/>
      <c r="AY44" s="421"/>
      <c r="AZ44" s="422"/>
      <c r="BA44" s="422"/>
      <c r="BB44" s="422"/>
      <c r="BC44" s="422"/>
      <c r="BD44" s="422"/>
      <c r="BE44" s="422"/>
      <c r="BF44" s="422"/>
      <c r="BG44" s="422"/>
      <c r="BH44" s="422"/>
      <c r="BI44" s="422"/>
      <c r="BJ44" s="422"/>
      <c r="BK44" s="422"/>
      <c r="BL44" s="423"/>
      <c r="BM44" s="716"/>
      <c r="BN44" s="715"/>
      <c r="BO44" s="715"/>
      <c r="BP44" s="715"/>
      <c r="BQ44" s="715"/>
      <c r="BR44" s="715"/>
      <c r="BS44" s="715"/>
      <c r="BT44" s="562"/>
      <c r="BU44" s="553" t="s">
        <v>21</v>
      </c>
      <c r="BV44" s="554"/>
      <c r="BW44" s="554"/>
      <c r="BX44" s="555"/>
      <c r="BY44" s="284"/>
      <c r="BZ44" s="285"/>
      <c r="CA44" s="285"/>
      <c r="CB44" s="285"/>
      <c r="CC44" s="285"/>
      <c r="CD44" s="285"/>
      <c r="CE44" s="285"/>
      <c r="CF44" s="80" t="s">
        <v>13</v>
      </c>
      <c r="CG44" s="457"/>
      <c r="CH44" s="458"/>
      <c r="CI44" s="458"/>
      <c r="CJ44" s="458"/>
      <c r="CK44" s="459"/>
      <c r="CL44" s="72" t="str">
        <f>IFERROR(IF(VLOOKUP($K$2,INDEX(#REF!,MATCH($K$2,#REF!,0)+1):#REF!,62,)="園地管理軌道施設",VLOOKUP($K$2,INDEX(#REF!,MATCH($K$2,#REF!,0)+1):#REF!,68,),IF(VLOOKUP($K$2,INDEX(#REF!,MATCH($K$2,#REF!,0)+1):#REF!,64,)="園地管理軌道施設",VLOOKUP($K$2,INDEX(#REF!,MATCH($K$2,#REF!,0)+1):#REF!,69,),"")),"")</f>
        <v/>
      </c>
      <c r="CM44" s="281"/>
      <c r="CN44" s="282"/>
      <c r="CO44" s="282"/>
      <c r="CP44" s="282"/>
      <c r="CQ44" s="282"/>
      <c r="CR44" s="282"/>
      <c r="CS44" s="282"/>
      <c r="CT44" s="283"/>
      <c r="CU44" s="284"/>
      <c r="CV44" s="285"/>
      <c r="CW44" s="285"/>
      <c r="CX44" s="285"/>
      <c r="CY44" s="285"/>
      <c r="CZ44" s="285"/>
      <c r="DA44" s="285"/>
      <c r="DB44" s="102" t="s">
        <v>34</v>
      </c>
      <c r="DC44" s="286"/>
      <c r="DD44" s="287"/>
      <c r="DE44" s="287"/>
      <c r="DF44" s="287"/>
      <c r="DG44" s="287"/>
      <c r="DH44" s="288"/>
      <c r="DI44" s="415" t="s">
        <v>26</v>
      </c>
      <c r="DJ44" s="416"/>
      <c r="DK44" s="417"/>
      <c r="DL44" s="430"/>
      <c r="DM44" s="431"/>
      <c r="DN44" s="431"/>
      <c r="DO44" s="431"/>
      <c r="DP44" s="431"/>
      <c r="DQ44" s="431"/>
      <c r="DR44" s="431"/>
      <c r="DS44" s="432"/>
      <c r="DT44" s="358"/>
      <c r="DU44" s="359"/>
      <c r="DV44" s="359"/>
      <c r="DW44" s="359"/>
      <c r="DX44" s="359"/>
      <c r="DY44" s="359"/>
      <c r="DZ44" s="359"/>
      <c r="EA44" s="81" t="s">
        <v>19</v>
      </c>
      <c r="EB44" s="358"/>
      <c r="EC44" s="359"/>
      <c r="ED44" s="359"/>
      <c r="EE44" s="359"/>
      <c r="EF44" s="359"/>
      <c r="EG44" s="359"/>
      <c r="EH44" s="360"/>
      <c r="EI44" s="82" t="s">
        <v>33</v>
      </c>
      <c r="EJ44" s="352">
        <f t="shared" si="2"/>
        <v>0</v>
      </c>
      <c r="EK44" s="353"/>
      <c r="EL44" s="353"/>
      <c r="EM44" s="353"/>
      <c r="EN44" s="353"/>
      <c r="EO44" s="353"/>
      <c r="EP44" s="354"/>
      <c r="EQ44" s="118" t="s">
        <v>15</v>
      </c>
      <c r="ER44" s="295"/>
      <c r="ES44" s="296"/>
      <c r="ET44" s="296"/>
      <c r="EU44" s="296"/>
      <c r="EV44" s="296"/>
      <c r="EW44" s="296"/>
      <c r="EX44" s="296"/>
      <c r="EY44" s="295"/>
      <c r="EZ44" s="296"/>
      <c r="FA44" s="296"/>
      <c r="FB44" s="296"/>
      <c r="FC44" s="296"/>
      <c r="FD44" s="296"/>
      <c r="FE44" s="297"/>
      <c r="FF44" s="75" t="s">
        <v>22</v>
      </c>
      <c r="FG44" s="140"/>
      <c r="FH44" s="76" t="s">
        <v>19</v>
      </c>
      <c r="FI44" s="75" t="s">
        <v>23</v>
      </c>
      <c r="FJ44" s="142"/>
      <c r="FK44" s="76" t="s">
        <v>19</v>
      </c>
      <c r="FL44" s="214"/>
      <c r="FM44" s="211"/>
      <c r="FN44" s="45"/>
    </row>
    <row r="45" spans="2:170" s="44" customFormat="1" ht="37.9" customHeight="1">
      <c r="B45" s="436"/>
      <c r="C45" s="300"/>
      <c r="D45" s="437"/>
      <c r="E45" s="443"/>
      <c r="F45" s="235"/>
      <c r="G45" s="235"/>
      <c r="H45" s="235"/>
      <c r="I45" s="235"/>
      <c r="J45" s="235"/>
      <c r="K45" s="127"/>
      <c r="L45" s="121"/>
      <c r="M45" s="121"/>
      <c r="N45" s="121"/>
      <c r="O45" s="121"/>
      <c r="P45" s="121"/>
      <c r="Q45" s="121"/>
      <c r="R45" s="121"/>
      <c r="S45" s="64"/>
      <c r="T45" s="127"/>
      <c r="U45" s="111"/>
      <c r="V45" s="111"/>
      <c r="W45" s="111"/>
      <c r="X45" s="111"/>
      <c r="Y45" s="111"/>
      <c r="Z45" s="111"/>
      <c r="AA45" s="111"/>
      <c r="AB45" s="111"/>
      <c r="AC45" s="111"/>
      <c r="AD45" s="64"/>
      <c r="AE45" s="127"/>
      <c r="AF45" s="121"/>
      <c r="AG45" s="121"/>
      <c r="AH45" s="121"/>
      <c r="AI45" s="121"/>
      <c r="AJ45" s="121"/>
      <c r="AK45" s="121"/>
      <c r="AL45" s="121"/>
      <c r="AM45" s="64"/>
      <c r="AN45" s="127"/>
      <c r="AO45" s="233"/>
      <c r="AP45" s="233"/>
      <c r="AQ45" s="233"/>
      <c r="AR45" s="233"/>
      <c r="AS45" s="233"/>
      <c r="AT45" s="233"/>
      <c r="AU45" s="233"/>
      <c r="AV45" s="233"/>
      <c r="AW45" s="233"/>
      <c r="AX45" s="121"/>
      <c r="AY45" s="424"/>
      <c r="AZ45" s="425"/>
      <c r="BA45" s="425"/>
      <c r="BB45" s="425"/>
      <c r="BC45" s="425"/>
      <c r="BD45" s="425"/>
      <c r="BE45" s="425"/>
      <c r="BF45" s="425"/>
      <c r="BG45" s="425"/>
      <c r="BH45" s="425"/>
      <c r="BI45" s="425"/>
      <c r="BJ45" s="425"/>
      <c r="BK45" s="425"/>
      <c r="BL45" s="426"/>
      <c r="BM45" s="248" t="s">
        <v>118</v>
      </c>
      <c r="BN45" s="250" t="s">
        <v>107</v>
      </c>
      <c r="BO45" s="250"/>
      <c r="BP45" s="250"/>
      <c r="BQ45" s="250"/>
      <c r="BR45" s="250"/>
      <c r="BS45" s="250"/>
      <c r="BT45" s="252" t="s">
        <v>119</v>
      </c>
      <c r="BU45" s="254" t="s">
        <v>120</v>
      </c>
      <c r="BV45" s="255"/>
      <c r="BW45" s="255"/>
      <c r="BX45" s="256"/>
      <c r="BY45" s="260"/>
      <c r="BZ45" s="261"/>
      <c r="CA45" s="261"/>
      <c r="CB45" s="261"/>
      <c r="CC45" s="261"/>
      <c r="CD45" s="261"/>
      <c r="CE45" s="261"/>
      <c r="CF45" s="221" t="s">
        <v>121</v>
      </c>
      <c r="CG45" s="262"/>
      <c r="CH45" s="263"/>
      <c r="CI45" s="263"/>
      <c r="CJ45" s="263"/>
      <c r="CK45" s="264"/>
      <c r="CL45" s="131"/>
      <c r="CM45" s="270"/>
      <c r="CN45" s="271"/>
      <c r="CO45" s="271"/>
      <c r="CP45" s="271"/>
      <c r="CQ45" s="271"/>
      <c r="CR45" s="271"/>
      <c r="CS45" s="271"/>
      <c r="CT45" s="272"/>
      <c r="CU45" s="273"/>
      <c r="CV45" s="274"/>
      <c r="CW45" s="274"/>
      <c r="CX45" s="274"/>
      <c r="CY45" s="274"/>
      <c r="CZ45" s="274"/>
      <c r="DA45" s="274"/>
      <c r="DB45" s="101" t="s">
        <v>34</v>
      </c>
      <c r="DC45" s="275"/>
      <c r="DD45" s="276"/>
      <c r="DE45" s="276"/>
      <c r="DF45" s="276"/>
      <c r="DG45" s="276"/>
      <c r="DH45" s="277"/>
      <c r="DI45" s="278" t="s">
        <v>26</v>
      </c>
      <c r="DJ45" s="279"/>
      <c r="DK45" s="280"/>
      <c r="DL45" s="361"/>
      <c r="DM45" s="362"/>
      <c r="DN45" s="362"/>
      <c r="DO45" s="362"/>
      <c r="DP45" s="362"/>
      <c r="DQ45" s="362"/>
      <c r="DR45" s="362"/>
      <c r="DS45" s="363"/>
      <c r="DT45" s="355"/>
      <c r="DU45" s="356"/>
      <c r="DV45" s="356"/>
      <c r="DW45" s="356"/>
      <c r="DX45" s="356"/>
      <c r="DY45" s="356"/>
      <c r="DZ45" s="356"/>
      <c r="EA45" s="78" t="s">
        <v>19</v>
      </c>
      <c r="EB45" s="355"/>
      <c r="EC45" s="356"/>
      <c r="ED45" s="356"/>
      <c r="EE45" s="356"/>
      <c r="EF45" s="356"/>
      <c r="EG45" s="356"/>
      <c r="EH45" s="357"/>
      <c r="EI45" s="79" t="s">
        <v>33</v>
      </c>
      <c r="EJ45" s="292">
        <f t="shared" ref="EJ45:EJ46" si="3">IFERROR(IF(DL45="次 年 度",DT45,0),"")</f>
        <v>0</v>
      </c>
      <c r="EK45" s="293"/>
      <c r="EL45" s="293"/>
      <c r="EM45" s="293"/>
      <c r="EN45" s="293"/>
      <c r="EO45" s="293"/>
      <c r="EP45" s="294"/>
      <c r="EQ45" s="116" t="s">
        <v>15</v>
      </c>
      <c r="ER45" s="289"/>
      <c r="ES45" s="290"/>
      <c r="ET45" s="290"/>
      <c r="EU45" s="290"/>
      <c r="EV45" s="290"/>
      <c r="EW45" s="290"/>
      <c r="EX45" s="290"/>
      <c r="EY45" s="289"/>
      <c r="EZ45" s="290"/>
      <c r="FA45" s="290"/>
      <c r="FB45" s="290"/>
      <c r="FC45" s="290"/>
      <c r="FD45" s="290"/>
      <c r="FE45" s="291"/>
      <c r="FF45" s="69" t="s">
        <v>18</v>
      </c>
      <c r="FG45" s="137"/>
      <c r="FH45" s="70" t="s">
        <v>19</v>
      </c>
      <c r="FI45" s="69" t="s">
        <v>20</v>
      </c>
      <c r="FJ45" s="145"/>
      <c r="FK45" s="107" t="s">
        <v>19</v>
      </c>
      <c r="FL45" s="214"/>
      <c r="FM45" s="211"/>
      <c r="FN45" s="45"/>
    </row>
    <row r="46" spans="2:170" s="44" customFormat="1" ht="37.9" customHeight="1">
      <c r="B46" s="436"/>
      <c r="C46" s="300"/>
      <c r="D46" s="437"/>
      <c r="E46" s="443"/>
      <c r="F46" s="235"/>
      <c r="G46" s="235"/>
      <c r="H46" s="235"/>
      <c r="I46" s="235"/>
      <c r="J46" s="235"/>
      <c r="K46" s="127"/>
      <c r="L46" s="121"/>
      <c r="M46" s="121"/>
      <c r="N46" s="121"/>
      <c r="O46" s="121"/>
      <c r="P46" s="121"/>
      <c r="Q46" s="121"/>
      <c r="R46" s="121"/>
      <c r="S46" s="64"/>
      <c r="T46" s="127"/>
      <c r="U46" s="111"/>
      <c r="V46" s="111"/>
      <c r="W46" s="111"/>
      <c r="X46" s="111"/>
      <c r="Y46" s="111"/>
      <c r="Z46" s="111"/>
      <c r="AA46" s="111"/>
      <c r="AB46" s="111"/>
      <c r="AC46" s="111"/>
      <c r="AD46" s="64"/>
      <c r="AE46" s="127"/>
      <c r="AF46" s="121"/>
      <c r="AG46" s="121"/>
      <c r="AH46" s="121"/>
      <c r="AI46" s="121"/>
      <c r="AJ46" s="121"/>
      <c r="AK46" s="121"/>
      <c r="AL46" s="121"/>
      <c r="AM46" s="64"/>
      <c r="AN46" s="127"/>
      <c r="AO46" s="233"/>
      <c r="AP46" s="233"/>
      <c r="AQ46" s="233"/>
      <c r="AR46" s="233"/>
      <c r="AS46" s="233"/>
      <c r="AT46" s="233"/>
      <c r="AU46" s="233"/>
      <c r="AV46" s="233"/>
      <c r="AW46" s="233"/>
      <c r="AX46" s="121"/>
      <c r="AY46" s="427"/>
      <c r="AZ46" s="428"/>
      <c r="BA46" s="428"/>
      <c r="BB46" s="428"/>
      <c r="BC46" s="428"/>
      <c r="BD46" s="428"/>
      <c r="BE46" s="428"/>
      <c r="BF46" s="428"/>
      <c r="BG46" s="428"/>
      <c r="BH46" s="428"/>
      <c r="BI46" s="428"/>
      <c r="BJ46" s="428"/>
      <c r="BK46" s="428"/>
      <c r="BL46" s="429"/>
      <c r="BM46" s="249"/>
      <c r="BN46" s="251"/>
      <c r="BO46" s="251"/>
      <c r="BP46" s="251"/>
      <c r="BQ46" s="251"/>
      <c r="BR46" s="251"/>
      <c r="BS46" s="251"/>
      <c r="BT46" s="253"/>
      <c r="BU46" s="257" t="s">
        <v>122</v>
      </c>
      <c r="BV46" s="258"/>
      <c r="BW46" s="258"/>
      <c r="BX46" s="259"/>
      <c r="BY46" s="265"/>
      <c r="BZ46" s="266"/>
      <c r="CA46" s="266"/>
      <c r="CB46" s="266"/>
      <c r="CC46" s="266"/>
      <c r="CD46" s="266"/>
      <c r="CE46" s="266"/>
      <c r="CF46" s="222" t="s">
        <v>121</v>
      </c>
      <c r="CG46" s="267"/>
      <c r="CH46" s="268"/>
      <c r="CI46" s="268"/>
      <c r="CJ46" s="268"/>
      <c r="CK46" s="269"/>
      <c r="CL46" s="131"/>
      <c r="CM46" s="281"/>
      <c r="CN46" s="282"/>
      <c r="CO46" s="282"/>
      <c r="CP46" s="282"/>
      <c r="CQ46" s="282"/>
      <c r="CR46" s="282"/>
      <c r="CS46" s="282"/>
      <c r="CT46" s="283"/>
      <c r="CU46" s="284"/>
      <c r="CV46" s="285"/>
      <c r="CW46" s="285"/>
      <c r="CX46" s="285"/>
      <c r="CY46" s="285"/>
      <c r="CZ46" s="285"/>
      <c r="DA46" s="285"/>
      <c r="DB46" s="102" t="s">
        <v>34</v>
      </c>
      <c r="DC46" s="286"/>
      <c r="DD46" s="287"/>
      <c r="DE46" s="287"/>
      <c r="DF46" s="287"/>
      <c r="DG46" s="287"/>
      <c r="DH46" s="288"/>
      <c r="DI46" s="415" t="s">
        <v>26</v>
      </c>
      <c r="DJ46" s="416"/>
      <c r="DK46" s="417"/>
      <c r="DL46" s="430"/>
      <c r="DM46" s="431"/>
      <c r="DN46" s="431"/>
      <c r="DO46" s="431"/>
      <c r="DP46" s="431"/>
      <c r="DQ46" s="431"/>
      <c r="DR46" s="431"/>
      <c r="DS46" s="432"/>
      <c r="DT46" s="358"/>
      <c r="DU46" s="359"/>
      <c r="DV46" s="359"/>
      <c r="DW46" s="359"/>
      <c r="DX46" s="359"/>
      <c r="DY46" s="359"/>
      <c r="DZ46" s="359"/>
      <c r="EA46" s="81" t="s">
        <v>19</v>
      </c>
      <c r="EB46" s="358"/>
      <c r="EC46" s="359"/>
      <c r="ED46" s="359"/>
      <c r="EE46" s="359"/>
      <c r="EF46" s="359"/>
      <c r="EG46" s="359"/>
      <c r="EH46" s="360"/>
      <c r="EI46" s="82" t="s">
        <v>33</v>
      </c>
      <c r="EJ46" s="352">
        <f t="shared" si="3"/>
        <v>0</v>
      </c>
      <c r="EK46" s="353"/>
      <c r="EL46" s="353"/>
      <c r="EM46" s="353"/>
      <c r="EN46" s="353"/>
      <c r="EO46" s="353"/>
      <c r="EP46" s="354"/>
      <c r="EQ46" s="118" t="s">
        <v>15</v>
      </c>
      <c r="ER46" s="295"/>
      <c r="ES46" s="296"/>
      <c r="ET46" s="296"/>
      <c r="EU46" s="296"/>
      <c r="EV46" s="296"/>
      <c r="EW46" s="296"/>
      <c r="EX46" s="296"/>
      <c r="EY46" s="295"/>
      <c r="EZ46" s="296"/>
      <c r="FA46" s="296"/>
      <c r="FB46" s="296"/>
      <c r="FC46" s="296"/>
      <c r="FD46" s="296"/>
      <c r="FE46" s="297"/>
      <c r="FF46" s="75" t="s">
        <v>22</v>
      </c>
      <c r="FG46" s="140"/>
      <c r="FH46" s="76" t="s">
        <v>19</v>
      </c>
      <c r="FI46" s="75" t="s">
        <v>23</v>
      </c>
      <c r="FJ46" s="142"/>
      <c r="FK46" s="76" t="s">
        <v>19</v>
      </c>
      <c r="FL46" s="214"/>
      <c r="FM46" s="211"/>
      <c r="FN46" s="45"/>
    </row>
    <row r="47" spans="2:170" s="44" customFormat="1" ht="37.9" customHeight="1">
      <c r="B47" s="436"/>
      <c r="C47" s="300"/>
      <c r="D47" s="437"/>
      <c r="E47" s="443"/>
      <c r="F47" s="235"/>
      <c r="G47" s="235"/>
      <c r="H47" s="235"/>
      <c r="I47" s="235"/>
      <c r="J47" s="235"/>
      <c r="K47" s="127"/>
      <c r="S47" s="64"/>
      <c r="T47" s="127"/>
      <c r="U47" s="111"/>
      <c r="V47" s="111"/>
      <c r="W47" s="111"/>
      <c r="X47" s="111"/>
      <c r="Y47" s="111"/>
      <c r="Z47" s="111"/>
      <c r="AA47" s="111"/>
      <c r="AB47" s="111"/>
      <c r="AC47" s="111"/>
      <c r="AD47" s="64"/>
      <c r="AE47" s="127"/>
      <c r="AM47" s="64"/>
      <c r="AN47" s="127"/>
      <c r="AO47" s="233"/>
      <c r="AP47" s="233"/>
      <c r="AQ47" s="233"/>
      <c r="AR47" s="233"/>
      <c r="AS47" s="233"/>
      <c r="AT47" s="233"/>
      <c r="AU47" s="233"/>
      <c r="AV47" s="233"/>
      <c r="AW47" s="233"/>
      <c r="AX47" s="121"/>
      <c r="AY47" s="753" t="s">
        <v>110</v>
      </c>
      <c r="AZ47" s="250"/>
      <c r="BA47" s="250"/>
      <c r="BB47" s="250"/>
      <c r="BC47" s="250"/>
      <c r="BD47" s="250"/>
      <c r="BE47" s="250"/>
      <c r="BF47" s="250"/>
      <c r="BG47" s="250"/>
      <c r="BH47" s="250"/>
      <c r="BI47" s="250"/>
      <c r="BJ47" s="250"/>
      <c r="BK47" s="250"/>
      <c r="BL47" s="754"/>
      <c r="BM47" s="446" t="s">
        <v>9</v>
      </c>
      <c r="BN47" s="760" t="s">
        <v>115</v>
      </c>
      <c r="BO47" s="714"/>
      <c r="BP47" s="714"/>
      <c r="BQ47" s="714"/>
      <c r="BR47" s="714"/>
      <c r="BS47" s="714"/>
      <c r="BT47" s="597" t="s">
        <v>11</v>
      </c>
      <c r="BU47" s="446" t="s">
        <v>12</v>
      </c>
      <c r="BV47" s="561"/>
      <c r="BW47" s="561"/>
      <c r="BX47" s="597"/>
      <c r="BY47" s="273"/>
      <c r="BZ47" s="274"/>
      <c r="CA47" s="274"/>
      <c r="CB47" s="274"/>
      <c r="CC47" s="274"/>
      <c r="CD47" s="274"/>
      <c r="CE47" s="274"/>
      <c r="CF47" s="77" t="s">
        <v>13</v>
      </c>
      <c r="CG47" s="498"/>
      <c r="CH47" s="499"/>
      <c r="CI47" s="499"/>
      <c r="CJ47" s="499"/>
      <c r="CK47" s="500"/>
      <c r="CL47" s="66" t="str">
        <f>IFERROR(IF(VLOOKUP($K$2,INDEX(#REF!,MATCH($K$2,#REF!,0)):#REF!,62,)="園内道整備",VLOOKUP($K$2,INDEX(#REF!,MATCH($K$2,#REF!,0)):#REF!,68,),IF(VLOOKUP($K$2,INDEX(#REF!,MATCH($K$2,#REF!,0)):#REF!,64,)="園内道整備",VLOOKUP($K$2,INDEX(#REF!,MATCH($K$2,#REF!,0)):#REF!,69,),"")),"")</f>
        <v/>
      </c>
      <c r="CM47" s="270"/>
      <c r="CN47" s="271"/>
      <c r="CO47" s="271"/>
      <c r="CP47" s="271"/>
      <c r="CQ47" s="271"/>
      <c r="CR47" s="271"/>
      <c r="CS47" s="271"/>
      <c r="CT47" s="272"/>
      <c r="CU47" s="273"/>
      <c r="CV47" s="274"/>
      <c r="CW47" s="274"/>
      <c r="CX47" s="274"/>
      <c r="CY47" s="274"/>
      <c r="CZ47" s="274"/>
      <c r="DA47" s="274"/>
      <c r="DB47" s="101" t="s">
        <v>34</v>
      </c>
      <c r="DC47" s="275"/>
      <c r="DD47" s="276"/>
      <c r="DE47" s="276"/>
      <c r="DF47" s="276"/>
      <c r="DG47" s="276"/>
      <c r="DH47" s="277"/>
      <c r="DI47" s="278" t="s">
        <v>26</v>
      </c>
      <c r="DJ47" s="279"/>
      <c r="DK47" s="280"/>
      <c r="DL47" s="361"/>
      <c r="DM47" s="362"/>
      <c r="DN47" s="362"/>
      <c r="DO47" s="362"/>
      <c r="DP47" s="362"/>
      <c r="DQ47" s="362"/>
      <c r="DR47" s="362"/>
      <c r="DS47" s="363"/>
      <c r="DT47" s="355"/>
      <c r="DU47" s="356"/>
      <c r="DV47" s="356"/>
      <c r="DW47" s="356"/>
      <c r="DX47" s="356"/>
      <c r="DY47" s="356"/>
      <c r="DZ47" s="356"/>
      <c r="EA47" s="78" t="s">
        <v>19</v>
      </c>
      <c r="EB47" s="355"/>
      <c r="EC47" s="356"/>
      <c r="ED47" s="356"/>
      <c r="EE47" s="356"/>
      <c r="EF47" s="356"/>
      <c r="EG47" s="356"/>
      <c r="EH47" s="357"/>
      <c r="EI47" s="79" t="s">
        <v>33</v>
      </c>
      <c r="EJ47" s="292">
        <f t="shared" si="0"/>
        <v>0</v>
      </c>
      <c r="EK47" s="293"/>
      <c r="EL47" s="293"/>
      <c r="EM47" s="293"/>
      <c r="EN47" s="293"/>
      <c r="EO47" s="293"/>
      <c r="EP47" s="294"/>
      <c r="EQ47" s="116" t="s">
        <v>15</v>
      </c>
      <c r="ER47" s="289"/>
      <c r="ES47" s="290"/>
      <c r="ET47" s="290"/>
      <c r="EU47" s="290"/>
      <c r="EV47" s="290"/>
      <c r="EW47" s="290"/>
      <c r="EX47" s="290"/>
      <c r="EY47" s="289"/>
      <c r="EZ47" s="290"/>
      <c r="FA47" s="290"/>
      <c r="FB47" s="290"/>
      <c r="FC47" s="290"/>
      <c r="FD47" s="290"/>
      <c r="FE47" s="291"/>
      <c r="FF47" s="69" t="s">
        <v>18</v>
      </c>
      <c r="FG47" s="137"/>
      <c r="FH47" s="70" t="s">
        <v>19</v>
      </c>
      <c r="FI47" s="69" t="s">
        <v>20</v>
      </c>
      <c r="FJ47" s="145"/>
      <c r="FK47" s="105" t="s">
        <v>19</v>
      </c>
      <c r="FL47" s="214"/>
      <c r="FM47" s="211"/>
      <c r="FN47" s="45"/>
    </row>
    <row r="48" spans="2:170" s="44" customFormat="1" ht="37.9" customHeight="1">
      <c r="B48" s="436"/>
      <c r="C48" s="300"/>
      <c r="D48" s="437"/>
      <c r="E48" s="443"/>
      <c r="F48" s="235"/>
      <c r="G48" s="235"/>
      <c r="H48" s="235"/>
      <c r="I48" s="235"/>
      <c r="J48" s="235"/>
      <c r="K48" s="750" t="str">
        <f>IFERROR(VLOOKUP($K$2,INDEX(#REF!,MATCH($K$2,#REF!,0)):#REF!,15,),"")</f>
        <v/>
      </c>
      <c r="L48" s="751"/>
      <c r="M48" s="751"/>
      <c r="N48" s="751"/>
      <c r="O48" s="751"/>
      <c r="P48" s="751"/>
      <c r="Q48" s="751"/>
      <c r="R48" s="751"/>
      <c r="S48" s="752"/>
      <c r="T48" s="127"/>
      <c r="U48" s="111"/>
      <c r="V48" s="111"/>
      <c r="W48" s="111"/>
      <c r="X48" s="111"/>
      <c r="Y48" s="111"/>
      <c r="Z48" s="111"/>
      <c r="AA48" s="111"/>
      <c r="AB48" s="111"/>
      <c r="AC48" s="111"/>
      <c r="AD48" s="64"/>
      <c r="AE48" s="750" t="str">
        <f>IFERROR(VLOOKUP($K$2,INDEX(#REF!,MATCH($K$2,#REF!,0)):#REF!,21,),"")</f>
        <v/>
      </c>
      <c r="AF48" s="751"/>
      <c r="AG48" s="751"/>
      <c r="AH48" s="751"/>
      <c r="AI48" s="751"/>
      <c r="AJ48" s="751"/>
      <c r="AK48" s="751"/>
      <c r="AL48" s="751"/>
      <c r="AM48" s="752"/>
      <c r="AN48" s="127"/>
      <c r="AO48" s="233"/>
      <c r="AP48" s="233"/>
      <c r="AQ48" s="233"/>
      <c r="AR48" s="233"/>
      <c r="AS48" s="233"/>
      <c r="AT48" s="233"/>
      <c r="AU48" s="233"/>
      <c r="AV48" s="233"/>
      <c r="AW48" s="233"/>
      <c r="AX48" s="121"/>
      <c r="AY48" s="755"/>
      <c r="AZ48" s="756"/>
      <c r="BA48" s="756"/>
      <c r="BB48" s="756"/>
      <c r="BC48" s="756"/>
      <c r="BD48" s="756"/>
      <c r="BE48" s="756"/>
      <c r="BF48" s="756"/>
      <c r="BG48" s="756"/>
      <c r="BH48" s="756"/>
      <c r="BI48" s="756"/>
      <c r="BJ48" s="756"/>
      <c r="BK48" s="756"/>
      <c r="BL48" s="757"/>
      <c r="BM48" s="716"/>
      <c r="BN48" s="715"/>
      <c r="BO48" s="715"/>
      <c r="BP48" s="715"/>
      <c r="BQ48" s="715"/>
      <c r="BR48" s="715"/>
      <c r="BS48" s="715"/>
      <c r="BT48" s="724"/>
      <c r="BU48" s="553" t="s">
        <v>21</v>
      </c>
      <c r="BV48" s="554"/>
      <c r="BW48" s="554"/>
      <c r="BX48" s="555"/>
      <c r="BY48" s="284"/>
      <c r="BZ48" s="285"/>
      <c r="CA48" s="285"/>
      <c r="CB48" s="285"/>
      <c r="CC48" s="285"/>
      <c r="CD48" s="285"/>
      <c r="CE48" s="285"/>
      <c r="CF48" s="80" t="s">
        <v>13</v>
      </c>
      <c r="CG48" s="457"/>
      <c r="CH48" s="458"/>
      <c r="CI48" s="458"/>
      <c r="CJ48" s="458"/>
      <c r="CK48" s="459"/>
      <c r="CL48" s="72" t="str">
        <f>IFERROR(IF(VLOOKUP($K$2,INDEX(#REF!,MATCH($K$2,#REF!,0)+1):#REF!,62,)="園内道整備",VLOOKUP($K$2,INDEX(#REF!,MATCH($K$2,#REF!,0)+1):#REF!,68,),IF(VLOOKUP($K$2,INDEX(#REF!,MATCH($K$2,#REF!,0)+1):#REF!,64,)="園内道整備",VLOOKUP($K$2,INDEX(#REF!,MATCH($K$2,#REF!,0)+1):#REF!,69,),"")),"")</f>
        <v/>
      </c>
      <c r="CM48" s="281"/>
      <c r="CN48" s="282"/>
      <c r="CO48" s="282"/>
      <c r="CP48" s="282"/>
      <c r="CQ48" s="282"/>
      <c r="CR48" s="282"/>
      <c r="CS48" s="282"/>
      <c r="CT48" s="283"/>
      <c r="CU48" s="284"/>
      <c r="CV48" s="285"/>
      <c r="CW48" s="285"/>
      <c r="CX48" s="285"/>
      <c r="CY48" s="285"/>
      <c r="CZ48" s="285"/>
      <c r="DA48" s="285"/>
      <c r="DB48" s="102" t="s">
        <v>34</v>
      </c>
      <c r="DC48" s="286"/>
      <c r="DD48" s="287"/>
      <c r="DE48" s="287"/>
      <c r="DF48" s="287"/>
      <c r="DG48" s="287"/>
      <c r="DH48" s="288"/>
      <c r="DI48" s="415" t="s">
        <v>26</v>
      </c>
      <c r="DJ48" s="416"/>
      <c r="DK48" s="417"/>
      <c r="DL48" s="430"/>
      <c r="DM48" s="431"/>
      <c r="DN48" s="431"/>
      <c r="DO48" s="431"/>
      <c r="DP48" s="431"/>
      <c r="DQ48" s="431"/>
      <c r="DR48" s="431"/>
      <c r="DS48" s="432"/>
      <c r="DT48" s="358"/>
      <c r="DU48" s="359"/>
      <c r="DV48" s="359"/>
      <c r="DW48" s="359"/>
      <c r="DX48" s="359"/>
      <c r="DY48" s="359"/>
      <c r="DZ48" s="359"/>
      <c r="EA48" s="81" t="s">
        <v>19</v>
      </c>
      <c r="EB48" s="358"/>
      <c r="EC48" s="359"/>
      <c r="ED48" s="359"/>
      <c r="EE48" s="359"/>
      <c r="EF48" s="359"/>
      <c r="EG48" s="359"/>
      <c r="EH48" s="360"/>
      <c r="EI48" s="82" t="s">
        <v>33</v>
      </c>
      <c r="EJ48" s="352">
        <f t="shared" si="0"/>
        <v>0</v>
      </c>
      <c r="EK48" s="353"/>
      <c r="EL48" s="353"/>
      <c r="EM48" s="353"/>
      <c r="EN48" s="353"/>
      <c r="EO48" s="353"/>
      <c r="EP48" s="354"/>
      <c r="EQ48" s="118" t="s">
        <v>15</v>
      </c>
      <c r="ER48" s="295"/>
      <c r="ES48" s="296"/>
      <c r="ET48" s="296"/>
      <c r="EU48" s="296"/>
      <c r="EV48" s="296"/>
      <c r="EW48" s="296"/>
      <c r="EX48" s="296"/>
      <c r="EY48" s="295"/>
      <c r="EZ48" s="296"/>
      <c r="FA48" s="296"/>
      <c r="FB48" s="296"/>
      <c r="FC48" s="296"/>
      <c r="FD48" s="296"/>
      <c r="FE48" s="297"/>
      <c r="FF48" s="75" t="s">
        <v>22</v>
      </c>
      <c r="FG48" s="140"/>
      <c r="FH48" s="76" t="s">
        <v>19</v>
      </c>
      <c r="FI48" s="75" t="s">
        <v>23</v>
      </c>
      <c r="FJ48" s="142"/>
      <c r="FK48" s="106" t="s">
        <v>19</v>
      </c>
      <c r="FL48" s="214"/>
      <c r="FM48" s="211"/>
      <c r="FN48" s="45"/>
    </row>
    <row r="49" spans="2:170" s="44" customFormat="1" ht="37.9" customHeight="1">
      <c r="B49" s="436"/>
      <c r="C49" s="300"/>
      <c r="D49" s="437"/>
      <c r="E49" s="443"/>
      <c r="F49" s="235"/>
      <c r="G49" s="235"/>
      <c r="H49" s="235"/>
      <c r="I49" s="235"/>
      <c r="J49" s="235"/>
      <c r="K49" s="96"/>
      <c r="L49" s="97"/>
      <c r="M49" s="97"/>
      <c r="N49" s="97"/>
      <c r="O49" s="97"/>
      <c r="P49" s="97"/>
      <c r="Q49" s="97"/>
      <c r="R49" s="97"/>
      <c r="S49" s="98"/>
      <c r="T49" s="127"/>
      <c r="U49" s="111"/>
      <c r="V49" s="111"/>
      <c r="W49" s="111"/>
      <c r="X49" s="111"/>
      <c r="Y49" s="111"/>
      <c r="Z49" s="111"/>
      <c r="AA49" s="111"/>
      <c r="AB49" s="111"/>
      <c r="AC49" s="111"/>
      <c r="AD49" s="64"/>
      <c r="AE49" s="123"/>
      <c r="AF49" s="124"/>
      <c r="AG49" s="124"/>
      <c r="AH49" s="124"/>
      <c r="AI49" s="124"/>
      <c r="AJ49" s="124"/>
      <c r="AK49" s="124"/>
      <c r="AL49" s="124"/>
      <c r="AM49" s="125"/>
      <c r="AN49" s="127"/>
      <c r="AO49" s="233"/>
      <c r="AP49" s="233"/>
      <c r="AQ49" s="233"/>
      <c r="AR49" s="233"/>
      <c r="AS49" s="233"/>
      <c r="AT49" s="233"/>
      <c r="AU49" s="233"/>
      <c r="AV49" s="233"/>
      <c r="AW49" s="233"/>
      <c r="AX49" s="121"/>
      <c r="AY49" s="755"/>
      <c r="AZ49" s="756"/>
      <c r="BA49" s="756"/>
      <c r="BB49" s="756"/>
      <c r="BC49" s="756"/>
      <c r="BD49" s="756"/>
      <c r="BE49" s="756"/>
      <c r="BF49" s="756"/>
      <c r="BG49" s="756"/>
      <c r="BH49" s="756"/>
      <c r="BI49" s="756"/>
      <c r="BJ49" s="756"/>
      <c r="BK49" s="756"/>
      <c r="BL49" s="757"/>
      <c r="BM49" s="446" t="s">
        <v>9</v>
      </c>
      <c r="BN49" s="760" t="s">
        <v>116</v>
      </c>
      <c r="BO49" s="714"/>
      <c r="BP49" s="714"/>
      <c r="BQ49" s="714"/>
      <c r="BR49" s="714"/>
      <c r="BS49" s="714"/>
      <c r="BT49" s="597" t="s">
        <v>11</v>
      </c>
      <c r="BU49" s="446" t="s">
        <v>12</v>
      </c>
      <c r="BV49" s="561"/>
      <c r="BW49" s="561"/>
      <c r="BX49" s="597"/>
      <c r="BY49" s="273"/>
      <c r="BZ49" s="274"/>
      <c r="CA49" s="274"/>
      <c r="CB49" s="274"/>
      <c r="CC49" s="274"/>
      <c r="CD49" s="274"/>
      <c r="CE49" s="274"/>
      <c r="CF49" s="77" t="s">
        <v>13</v>
      </c>
      <c r="CG49" s="498"/>
      <c r="CH49" s="499"/>
      <c r="CI49" s="499"/>
      <c r="CJ49" s="499"/>
      <c r="CK49" s="500"/>
      <c r="CL49" s="66" t="str">
        <f>IFERROR(IF(VLOOKUP($K$2,INDEX(#REF!,MATCH($K$2,#REF!,0)):#REF!,62,)="傾斜の緩和",VLOOKUP($K$2,INDEX(#REF!,MATCH($K$2,#REF!,0)):#REF!,68,),IF(VLOOKUP($K$2,INDEX(#REF!,MATCH($K$2,#REF!,0)):#REF!,64,)="傾斜の緩和",VLOOKUP($K$2,INDEX(#REF!,MATCH($K$2,#REF!,0)):#REF!,69,),"")),"")</f>
        <v/>
      </c>
      <c r="CM49" s="270"/>
      <c r="CN49" s="271"/>
      <c r="CO49" s="271"/>
      <c r="CP49" s="271"/>
      <c r="CQ49" s="271"/>
      <c r="CR49" s="271"/>
      <c r="CS49" s="271"/>
      <c r="CT49" s="272"/>
      <c r="CU49" s="273"/>
      <c r="CV49" s="274"/>
      <c r="CW49" s="274"/>
      <c r="CX49" s="274"/>
      <c r="CY49" s="274"/>
      <c r="CZ49" s="274"/>
      <c r="DA49" s="274"/>
      <c r="DB49" s="101" t="s">
        <v>34</v>
      </c>
      <c r="DC49" s="275"/>
      <c r="DD49" s="276"/>
      <c r="DE49" s="276"/>
      <c r="DF49" s="276"/>
      <c r="DG49" s="276"/>
      <c r="DH49" s="277"/>
      <c r="DI49" s="278" t="s">
        <v>26</v>
      </c>
      <c r="DJ49" s="279"/>
      <c r="DK49" s="280"/>
      <c r="DL49" s="361"/>
      <c r="DM49" s="362"/>
      <c r="DN49" s="362"/>
      <c r="DO49" s="362"/>
      <c r="DP49" s="362"/>
      <c r="DQ49" s="362"/>
      <c r="DR49" s="362"/>
      <c r="DS49" s="363"/>
      <c r="DT49" s="355"/>
      <c r="DU49" s="356"/>
      <c r="DV49" s="356"/>
      <c r="DW49" s="356"/>
      <c r="DX49" s="356"/>
      <c r="DY49" s="356"/>
      <c r="DZ49" s="356"/>
      <c r="EA49" s="78" t="s">
        <v>19</v>
      </c>
      <c r="EB49" s="355"/>
      <c r="EC49" s="356"/>
      <c r="ED49" s="356"/>
      <c r="EE49" s="356"/>
      <c r="EF49" s="356"/>
      <c r="EG49" s="356"/>
      <c r="EH49" s="357"/>
      <c r="EI49" s="79" t="s">
        <v>33</v>
      </c>
      <c r="EJ49" s="292">
        <f t="shared" si="0"/>
        <v>0</v>
      </c>
      <c r="EK49" s="293"/>
      <c r="EL49" s="293"/>
      <c r="EM49" s="293"/>
      <c r="EN49" s="293"/>
      <c r="EO49" s="293"/>
      <c r="EP49" s="294"/>
      <c r="EQ49" s="116" t="s">
        <v>15</v>
      </c>
      <c r="ER49" s="289"/>
      <c r="ES49" s="290"/>
      <c r="ET49" s="290"/>
      <c r="EU49" s="290"/>
      <c r="EV49" s="290"/>
      <c r="EW49" s="290"/>
      <c r="EX49" s="290"/>
      <c r="EY49" s="289"/>
      <c r="EZ49" s="290"/>
      <c r="FA49" s="290"/>
      <c r="FB49" s="290"/>
      <c r="FC49" s="290"/>
      <c r="FD49" s="290"/>
      <c r="FE49" s="291"/>
      <c r="FF49" s="69" t="s">
        <v>18</v>
      </c>
      <c r="FG49" s="137"/>
      <c r="FH49" s="70" t="s">
        <v>19</v>
      </c>
      <c r="FI49" s="69" t="s">
        <v>20</v>
      </c>
      <c r="FJ49" s="145"/>
      <c r="FK49" s="105" t="s">
        <v>19</v>
      </c>
      <c r="FL49" s="214"/>
      <c r="FM49" s="211"/>
      <c r="FN49" s="45"/>
    </row>
    <row r="50" spans="2:170" s="44" customFormat="1" ht="37.9" customHeight="1">
      <c r="B50" s="436"/>
      <c r="C50" s="300"/>
      <c r="D50" s="437"/>
      <c r="E50" s="443"/>
      <c r="F50" s="235"/>
      <c r="G50" s="235"/>
      <c r="H50" s="235"/>
      <c r="I50" s="235"/>
      <c r="J50" s="235"/>
      <c r="K50" s="96"/>
      <c r="L50" s="97"/>
      <c r="M50" s="97"/>
      <c r="N50" s="97"/>
      <c r="O50" s="97"/>
      <c r="P50" s="97"/>
      <c r="Q50" s="97"/>
      <c r="R50" s="97"/>
      <c r="S50" s="98"/>
      <c r="T50" s="127"/>
      <c r="U50" s="111"/>
      <c r="V50" s="111"/>
      <c r="W50" s="111"/>
      <c r="X50" s="111"/>
      <c r="Y50" s="111"/>
      <c r="Z50" s="111"/>
      <c r="AA50" s="111"/>
      <c r="AB50" s="111"/>
      <c r="AC50" s="111"/>
      <c r="AD50" s="64"/>
      <c r="AE50" s="123"/>
      <c r="AF50" s="124"/>
      <c r="AG50" s="124"/>
      <c r="AH50" s="124"/>
      <c r="AI50" s="124"/>
      <c r="AJ50" s="124"/>
      <c r="AK50" s="124"/>
      <c r="AL50" s="124"/>
      <c r="AM50" s="125"/>
      <c r="AN50" s="127"/>
      <c r="AO50" s="146"/>
      <c r="AP50" s="146"/>
      <c r="AQ50" s="146"/>
      <c r="AR50" s="146"/>
      <c r="AS50" s="146"/>
      <c r="AT50" s="146"/>
      <c r="AU50" s="146"/>
      <c r="AV50" s="146"/>
      <c r="AW50" s="146"/>
      <c r="AX50" s="121"/>
      <c r="AY50" s="755"/>
      <c r="AZ50" s="756"/>
      <c r="BA50" s="756"/>
      <c r="BB50" s="756"/>
      <c r="BC50" s="756"/>
      <c r="BD50" s="756"/>
      <c r="BE50" s="756"/>
      <c r="BF50" s="756"/>
      <c r="BG50" s="756"/>
      <c r="BH50" s="756"/>
      <c r="BI50" s="756"/>
      <c r="BJ50" s="756"/>
      <c r="BK50" s="756"/>
      <c r="BL50" s="757"/>
      <c r="BM50" s="716"/>
      <c r="BN50" s="715"/>
      <c r="BO50" s="715"/>
      <c r="BP50" s="715"/>
      <c r="BQ50" s="715"/>
      <c r="BR50" s="715"/>
      <c r="BS50" s="715"/>
      <c r="BT50" s="724"/>
      <c r="BU50" s="553" t="s">
        <v>21</v>
      </c>
      <c r="BV50" s="554"/>
      <c r="BW50" s="554"/>
      <c r="BX50" s="555"/>
      <c r="BY50" s="284"/>
      <c r="BZ50" s="285"/>
      <c r="CA50" s="285"/>
      <c r="CB50" s="285"/>
      <c r="CC50" s="285"/>
      <c r="CD50" s="285"/>
      <c r="CE50" s="285"/>
      <c r="CF50" s="80" t="s">
        <v>13</v>
      </c>
      <c r="CG50" s="457"/>
      <c r="CH50" s="458"/>
      <c r="CI50" s="458"/>
      <c r="CJ50" s="458"/>
      <c r="CK50" s="459"/>
      <c r="CL50" s="72" t="str">
        <f>IFERROR(IF(VLOOKUP($K$2,INDEX(#REF!,MATCH($K$2,#REF!,0)+1):#REF!,62,)="傾斜の緩和",VLOOKUP($K$2,INDEX(#REF!,MATCH($K$2,#REF!,0)+1):#REF!,68,),IF(VLOOKUP($K$2,INDEX(#REF!,MATCH($K$2,#REF!,0)+1):#REF!,64,)="傾斜の緩和",VLOOKUP($K$2,INDEX(#REF!,MATCH($K$2,#REF!,0)+1):#REF!,69,),"")),"")</f>
        <v/>
      </c>
      <c r="CM50" s="281"/>
      <c r="CN50" s="282"/>
      <c r="CO50" s="282"/>
      <c r="CP50" s="282"/>
      <c r="CQ50" s="282"/>
      <c r="CR50" s="282"/>
      <c r="CS50" s="282"/>
      <c r="CT50" s="283"/>
      <c r="CU50" s="284"/>
      <c r="CV50" s="285"/>
      <c r="CW50" s="285"/>
      <c r="CX50" s="285"/>
      <c r="CY50" s="285"/>
      <c r="CZ50" s="285"/>
      <c r="DA50" s="285"/>
      <c r="DB50" s="102" t="s">
        <v>34</v>
      </c>
      <c r="DC50" s="286"/>
      <c r="DD50" s="287"/>
      <c r="DE50" s="287"/>
      <c r="DF50" s="287"/>
      <c r="DG50" s="287"/>
      <c r="DH50" s="288"/>
      <c r="DI50" s="415" t="s">
        <v>26</v>
      </c>
      <c r="DJ50" s="416"/>
      <c r="DK50" s="417"/>
      <c r="DL50" s="430"/>
      <c r="DM50" s="431"/>
      <c r="DN50" s="431"/>
      <c r="DO50" s="431"/>
      <c r="DP50" s="431"/>
      <c r="DQ50" s="431"/>
      <c r="DR50" s="431"/>
      <c r="DS50" s="432"/>
      <c r="DT50" s="358"/>
      <c r="DU50" s="359"/>
      <c r="DV50" s="359"/>
      <c r="DW50" s="359"/>
      <c r="DX50" s="359"/>
      <c r="DY50" s="359"/>
      <c r="DZ50" s="359"/>
      <c r="EA50" s="81" t="s">
        <v>19</v>
      </c>
      <c r="EB50" s="358"/>
      <c r="EC50" s="359"/>
      <c r="ED50" s="359"/>
      <c r="EE50" s="359"/>
      <c r="EF50" s="359"/>
      <c r="EG50" s="359"/>
      <c r="EH50" s="360"/>
      <c r="EI50" s="82" t="s">
        <v>33</v>
      </c>
      <c r="EJ50" s="352">
        <f t="shared" si="0"/>
        <v>0</v>
      </c>
      <c r="EK50" s="353"/>
      <c r="EL50" s="353"/>
      <c r="EM50" s="353"/>
      <c r="EN50" s="353"/>
      <c r="EO50" s="353"/>
      <c r="EP50" s="354"/>
      <c r="EQ50" s="118" t="s">
        <v>15</v>
      </c>
      <c r="ER50" s="295"/>
      <c r="ES50" s="296"/>
      <c r="ET50" s="296"/>
      <c r="EU50" s="296"/>
      <c r="EV50" s="296"/>
      <c r="EW50" s="296"/>
      <c r="EX50" s="296"/>
      <c r="EY50" s="295"/>
      <c r="EZ50" s="296"/>
      <c r="FA50" s="296"/>
      <c r="FB50" s="296"/>
      <c r="FC50" s="296"/>
      <c r="FD50" s="296"/>
      <c r="FE50" s="297"/>
      <c r="FF50" s="75" t="s">
        <v>22</v>
      </c>
      <c r="FG50" s="140"/>
      <c r="FH50" s="76" t="s">
        <v>19</v>
      </c>
      <c r="FI50" s="75" t="s">
        <v>23</v>
      </c>
      <c r="FJ50" s="142"/>
      <c r="FK50" s="106" t="s">
        <v>19</v>
      </c>
      <c r="FL50" s="214"/>
      <c r="FM50" s="211"/>
      <c r="FN50" s="45"/>
    </row>
    <row r="51" spans="2:170" s="44" customFormat="1" ht="37.9" customHeight="1">
      <c r="B51" s="436"/>
      <c r="C51" s="300"/>
      <c r="D51" s="437"/>
      <c r="E51" s="443"/>
      <c r="F51" s="235"/>
      <c r="G51" s="235"/>
      <c r="H51" s="235"/>
      <c r="I51" s="235"/>
      <c r="J51" s="235"/>
      <c r="K51" s="96"/>
      <c r="L51" s="97"/>
      <c r="M51" s="97"/>
      <c r="N51" s="97"/>
      <c r="O51" s="97"/>
      <c r="P51" s="97"/>
      <c r="Q51" s="97"/>
      <c r="R51" s="97"/>
      <c r="S51" s="98"/>
      <c r="T51" s="127"/>
      <c r="U51" s="111"/>
      <c r="V51" s="111"/>
      <c r="W51" s="111"/>
      <c r="X51" s="111"/>
      <c r="Y51" s="111"/>
      <c r="Z51" s="111"/>
      <c r="AA51" s="111"/>
      <c r="AB51" s="111"/>
      <c r="AC51" s="111"/>
      <c r="AD51" s="64"/>
      <c r="AE51" s="123"/>
      <c r="AF51" s="124"/>
      <c r="AG51" s="124"/>
      <c r="AH51" s="124"/>
      <c r="AI51" s="124"/>
      <c r="AJ51" s="124"/>
      <c r="AK51" s="124"/>
      <c r="AL51" s="124"/>
      <c r="AM51" s="125"/>
      <c r="AN51" s="127"/>
      <c r="AO51" s="146"/>
      <c r="AP51" s="146"/>
      <c r="AQ51" s="146"/>
      <c r="AR51" s="146"/>
      <c r="AS51" s="146"/>
      <c r="AT51" s="146"/>
      <c r="AU51" s="146"/>
      <c r="AV51" s="146"/>
      <c r="AW51" s="146"/>
      <c r="AX51" s="121"/>
      <c r="AY51" s="755"/>
      <c r="AZ51" s="756"/>
      <c r="BA51" s="756"/>
      <c r="BB51" s="756"/>
      <c r="BC51" s="756"/>
      <c r="BD51" s="756"/>
      <c r="BE51" s="756"/>
      <c r="BF51" s="756"/>
      <c r="BG51" s="756"/>
      <c r="BH51" s="756"/>
      <c r="BI51" s="756"/>
      <c r="BJ51" s="756"/>
      <c r="BK51" s="756"/>
      <c r="BL51" s="757"/>
      <c r="BM51" s="446" t="s">
        <v>9</v>
      </c>
      <c r="BN51" s="760" t="s">
        <v>117</v>
      </c>
      <c r="BO51" s="714"/>
      <c r="BP51" s="714"/>
      <c r="BQ51" s="714"/>
      <c r="BR51" s="714"/>
      <c r="BS51" s="714"/>
      <c r="BT51" s="597" t="s">
        <v>11</v>
      </c>
      <c r="BU51" s="446" t="s">
        <v>12</v>
      </c>
      <c r="BV51" s="561"/>
      <c r="BW51" s="561"/>
      <c r="BX51" s="597"/>
      <c r="BY51" s="273"/>
      <c r="BZ51" s="274"/>
      <c r="CA51" s="274"/>
      <c r="CB51" s="274"/>
      <c r="CC51" s="274"/>
      <c r="CD51" s="274"/>
      <c r="CE51" s="274"/>
      <c r="CF51" s="77" t="s">
        <v>13</v>
      </c>
      <c r="CG51" s="498"/>
      <c r="CH51" s="499"/>
      <c r="CI51" s="499"/>
      <c r="CJ51" s="499"/>
      <c r="CK51" s="500"/>
      <c r="CL51" s="66" t="str">
        <f>IFERROR(IF(VLOOKUP($K$2,INDEX(#REF!,MATCH($K$2,#REF!,0)):#REF!,62,)="土壌土層改良",VLOOKUP($K$2,INDEX(#REF!,MATCH($K$2,#REF!,0)):#REF!,68,),IF(VLOOKUP($K$2,INDEX(#REF!,MATCH($K$2,#REF!,0)):#REF!,64,)="土壌土層改良",VLOOKUP($K$2,INDEX(#REF!,MATCH($K$2,#REF!,0)):#REF!,69,),"")),"")</f>
        <v/>
      </c>
      <c r="CM51" s="270"/>
      <c r="CN51" s="271"/>
      <c r="CO51" s="271"/>
      <c r="CP51" s="271"/>
      <c r="CQ51" s="271"/>
      <c r="CR51" s="271"/>
      <c r="CS51" s="271"/>
      <c r="CT51" s="272"/>
      <c r="CU51" s="273"/>
      <c r="CV51" s="274"/>
      <c r="CW51" s="274"/>
      <c r="CX51" s="274"/>
      <c r="CY51" s="274"/>
      <c r="CZ51" s="274"/>
      <c r="DA51" s="274"/>
      <c r="DB51" s="101" t="s">
        <v>34</v>
      </c>
      <c r="DC51" s="275"/>
      <c r="DD51" s="276"/>
      <c r="DE51" s="276"/>
      <c r="DF51" s="276"/>
      <c r="DG51" s="276"/>
      <c r="DH51" s="277"/>
      <c r="DI51" s="278" t="s">
        <v>26</v>
      </c>
      <c r="DJ51" s="279"/>
      <c r="DK51" s="280"/>
      <c r="DL51" s="361"/>
      <c r="DM51" s="362"/>
      <c r="DN51" s="362"/>
      <c r="DO51" s="362"/>
      <c r="DP51" s="362"/>
      <c r="DQ51" s="362"/>
      <c r="DR51" s="362"/>
      <c r="DS51" s="363"/>
      <c r="DT51" s="355"/>
      <c r="DU51" s="356"/>
      <c r="DV51" s="356"/>
      <c r="DW51" s="356"/>
      <c r="DX51" s="356"/>
      <c r="DY51" s="356"/>
      <c r="DZ51" s="356"/>
      <c r="EA51" s="78" t="s">
        <v>19</v>
      </c>
      <c r="EB51" s="355"/>
      <c r="EC51" s="356"/>
      <c r="ED51" s="356"/>
      <c r="EE51" s="356"/>
      <c r="EF51" s="356"/>
      <c r="EG51" s="356"/>
      <c r="EH51" s="357"/>
      <c r="EI51" s="79" t="s">
        <v>33</v>
      </c>
      <c r="EJ51" s="292">
        <f t="shared" si="0"/>
        <v>0</v>
      </c>
      <c r="EK51" s="293"/>
      <c r="EL51" s="293"/>
      <c r="EM51" s="293"/>
      <c r="EN51" s="293"/>
      <c r="EO51" s="293"/>
      <c r="EP51" s="294"/>
      <c r="EQ51" s="116" t="s">
        <v>15</v>
      </c>
      <c r="ER51" s="289"/>
      <c r="ES51" s="290"/>
      <c r="ET51" s="290"/>
      <c r="EU51" s="290"/>
      <c r="EV51" s="290"/>
      <c r="EW51" s="290"/>
      <c r="EX51" s="290"/>
      <c r="EY51" s="289"/>
      <c r="EZ51" s="290"/>
      <c r="FA51" s="290"/>
      <c r="FB51" s="290"/>
      <c r="FC51" s="290"/>
      <c r="FD51" s="290"/>
      <c r="FE51" s="291"/>
      <c r="FF51" s="69" t="s">
        <v>18</v>
      </c>
      <c r="FG51" s="137"/>
      <c r="FH51" s="70" t="s">
        <v>19</v>
      </c>
      <c r="FI51" s="69" t="s">
        <v>20</v>
      </c>
      <c r="FJ51" s="145"/>
      <c r="FK51" s="105" t="s">
        <v>19</v>
      </c>
      <c r="FL51" s="214"/>
      <c r="FM51" s="211"/>
      <c r="FN51" s="45"/>
    </row>
    <row r="52" spans="2:170" s="44" customFormat="1" ht="37.9" customHeight="1">
      <c r="B52" s="436"/>
      <c r="C52" s="300"/>
      <c r="D52" s="437"/>
      <c r="E52" s="443"/>
      <c r="F52" s="235"/>
      <c r="G52" s="235"/>
      <c r="H52" s="235"/>
      <c r="I52" s="235"/>
      <c r="J52" s="235"/>
      <c r="K52" s="96"/>
      <c r="L52" s="97"/>
      <c r="M52" s="97"/>
      <c r="N52" s="97"/>
      <c r="O52" s="97"/>
      <c r="P52" s="97"/>
      <c r="Q52" s="97"/>
      <c r="R52" s="97"/>
      <c r="S52" s="98"/>
      <c r="T52" s="127"/>
      <c r="U52" s="111"/>
      <c r="V52" s="111"/>
      <c r="W52" s="111"/>
      <c r="X52" s="111"/>
      <c r="Y52" s="111"/>
      <c r="Z52" s="111"/>
      <c r="AA52" s="111"/>
      <c r="AB52" s="111"/>
      <c r="AC52" s="111"/>
      <c r="AD52" s="64"/>
      <c r="AE52" s="123"/>
      <c r="AF52" s="124"/>
      <c r="AG52" s="124"/>
      <c r="AH52" s="124"/>
      <c r="AI52" s="124"/>
      <c r="AJ52" s="124"/>
      <c r="AK52" s="124"/>
      <c r="AL52" s="124"/>
      <c r="AM52" s="125"/>
      <c r="AN52" s="127"/>
      <c r="AO52" s="146"/>
      <c r="AP52" s="146"/>
      <c r="AQ52" s="146"/>
      <c r="AR52" s="146"/>
      <c r="AS52" s="146"/>
      <c r="AT52" s="146"/>
      <c r="AU52" s="146"/>
      <c r="AV52" s="146"/>
      <c r="AW52" s="146"/>
      <c r="AX52" s="121"/>
      <c r="AY52" s="755"/>
      <c r="AZ52" s="756"/>
      <c r="BA52" s="756"/>
      <c r="BB52" s="756"/>
      <c r="BC52" s="756"/>
      <c r="BD52" s="756"/>
      <c r="BE52" s="756"/>
      <c r="BF52" s="756"/>
      <c r="BG52" s="756"/>
      <c r="BH52" s="756"/>
      <c r="BI52" s="756"/>
      <c r="BJ52" s="756"/>
      <c r="BK52" s="756"/>
      <c r="BL52" s="757"/>
      <c r="BM52" s="716"/>
      <c r="BN52" s="715"/>
      <c r="BO52" s="715"/>
      <c r="BP52" s="715"/>
      <c r="BQ52" s="715"/>
      <c r="BR52" s="715"/>
      <c r="BS52" s="715"/>
      <c r="BT52" s="724"/>
      <c r="BU52" s="553" t="s">
        <v>21</v>
      </c>
      <c r="BV52" s="554"/>
      <c r="BW52" s="554"/>
      <c r="BX52" s="555"/>
      <c r="BY52" s="284"/>
      <c r="BZ52" s="285"/>
      <c r="CA52" s="285"/>
      <c r="CB52" s="285"/>
      <c r="CC52" s="285"/>
      <c r="CD52" s="285"/>
      <c r="CE52" s="285"/>
      <c r="CF52" s="80" t="s">
        <v>13</v>
      </c>
      <c r="CG52" s="457"/>
      <c r="CH52" s="458"/>
      <c r="CI52" s="458"/>
      <c r="CJ52" s="458"/>
      <c r="CK52" s="459"/>
      <c r="CL52" s="72" t="str">
        <f>IFERROR(IF(VLOOKUP($K$2,INDEX(#REF!,MATCH($K$2,#REF!,0)+1):#REF!,62,)="土壌土層改良",VLOOKUP($K$2,INDEX(#REF!,MATCH($K$2,#REF!,0)+1):#REF!,68,),IF(VLOOKUP($K$2,INDEX(#REF!,MATCH($K$2,#REF!,0)+1):#REF!,64,)="土壌土層改良",VLOOKUP($K$2,INDEX(#REF!,MATCH($K$2,#REF!,0)+1):#REF!,69,),"")),"")</f>
        <v/>
      </c>
      <c r="CM52" s="281"/>
      <c r="CN52" s="282"/>
      <c r="CO52" s="282"/>
      <c r="CP52" s="282"/>
      <c r="CQ52" s="282"/>
      <c r="CR52" s="282"/>
      <c r="CS52" s="282"/>
      <c r="CT52" s="283"/>
      <c r="CU52" s="284"/>
      <c r="CV52" s="285"/>
      <c r="CW52" s="285"/>
      <c r="CX52" s="285"/>
      <c r="CY52" s="285"/>
      <c r="CZ52" s="285"/>
      <c r="DA52" s="285"/>
      <c r="DB52" s="102" t="s">
        <v>34</v>
      </c>
      <c r="DC52" s="286"/>
      <c r="DD52" s="287"/>
      <c r="DE52" s="287"/>
      <c r="DF52" s="287"/>
      <c r="DG52" s="287"/>
      <c r="DH52" s="288"/>
      <c r="DI52" s="415" t="s">
        <v>26</v>
      </c>
      <c r="DJ52" s="416"/>
      <c r="DK52" s="417"/>
      <c r="DL52" s="430"/>
      <c r="DM52" s="431"/>
      <c r="DN52" s="431"/>
      <c r="DO52" s="431"/>
      <c r="DP52" s="431"/>
      <c r="DQ52" s="431"/>
      <c r="DR52" s="431"/>
      <c r="DS52" s="432"/>
      <c r="DT52" s="358"/>
      <c r="DU52" s="359"/>
      <c r="DV52" s="359"/>
      <c r="DW52" s="359"/>
      <c r="DX52" s="359"/>
      <c r="DY52" s="359"/>
      <c r="DZ52" s="359"/>
      <c r="EA52" s="81" t="s">
        <v>19</v>
      </c>
      <c r="EB52" s="358"/>
      <c r="EC52" s="359"/>
      <c r="ED52" s="359"/>
      <c r="EE52" s="359"/>
      <c r="EF52" s="359"/>
      <c r="EG52" s="359"/>
      <c r="EH52" s="360"/>
      <c r="EI52" s="82" t="s">
        <v>33</v>
      </c>
      <c r="EJ52" s="352">
        <f t="shared" si="0"/>
        <v>0</v>
      </c>
      <c r="EK52" s="353"/>
      <c r="EL52" s="353"/>
      <c r="EM52" s="353"/>
      <c r="EN52" s="353"/>
      <c r="EO52" s="353"/>
      <c r="EP52" s="354"/>
      <c r="EQ52" s="118" t="s">
        <v>15</v>
      </c>
      <c r="ER52" s="295"/>
      <c r="ES52" s="296"/>
      <c r="ET52" s="296"/>
      <c r="EU52" s="296"/>
      <c r="EV52" s="296"/>
      <c r="EW52" s="296"/>
      <c r="EX52" s="296"/>
      <c r="EY52" s="295"/>
      <c r="EZ52" s="296"/>
      <c r="FA52" s="296"/>
      <c r="FB52" s="296"/>
      <c r="FC52" s="296"/>
      <c r="FD52" s="296"/>
      <c r="FE52" s="297"/>
      <c r="FF52" s="75" t="s">
        <v>22</v>
      </c>
      <c r="FG52" s="140"/>
      <c r="FH52" s="76" t="s">
        <v>19</v>
      </c>
      <c r="FI52" s="75" t="s">
        <v>23</v>
      </c>
      <c r="FJ52" s="142"/>
      <c r="FK52" s="106" t="s">
        <v>19</v>
      </c>
      <c r="FL52" s="214"/>
      <c r="FM52" s="211"/>
      <c r="FN52" s="45"/>
    </row>
    <row r="53" spans="2:170" s="44" customFormat="1" ht="37.9" customHeight="1">
      <c r="B53" s="436"/>
      <c r="C53" s="300"/>
      <c r="D53" s="437"/>
      <c r="E53" s="443"/>
      <c r="F53" s="235"/>
      <c r="G53" s="235"/>
      <c r="H53" s="235"/>
      <c r="I53" s="235"/>
      <c r="J53" s="235"/>
      <c r="K53" s="96"/>
      <c r="L53" s="97"/>
      <c r="M53" s="97"/>
      <c r="N53" s="97"/>
      <c r="O53" s="97"/>
      <c r="P53" s="97"/>
      <c r="Q53" s="97"/>
      <c r="R53" s="97"/>
      <c r="S53" s="98"/>
      <c r="T53" s="127"/>
      <c r="U53" s="111"/>
      <c r="V53" s="111"/>
      <c r="W53" s="111"/>
      <c r="X53" s="111"/>
      <c r="Y53" s="111"/>
      <c r="Z53" s="111"/>
      <c r="AA53" s="111"/>
      <c r="AB53" s="111"/>
      <c r="AC53" s="111"/>
      <c r="AD53" s="64"/>
      <c r="AE53" s="123"/>
      <c r="AF53" s="124"/>
      <c r="AG53" s="124"/>
      <c r="AH53" s="124"/>
      <c r="AI53" s="124"/>
      <c r="AJ53" s="124"/>
      <c r="AK53" s="124"/>
      <c r="AL53" s="124"/>
      <c r="AM53" s="125"/>
      <c r="AN53" s="127"/>
      <c r="AO53" s="146"/>
      <c r="AP53" s="146"/>
      <c r="AQ53" s="146"/>
      <c r="AR53" s="146"/>
      <c r="AS53" s="146"/>
      <c r="AT53" s="146"/>
      <c r="AU53" s="146"/>
      <c r="AV53" s="146"/>
      <c r="AW53" s="146"/>
      <c r="AX53" s="121"/>
      <c r="AY53" s="755"/>
      <c r="AZ53" s="756"/>
      <c r="BA53" s="756"/>
      <c r="BB53" s="756"/>
      <c r="BC53" s="756"/>
      <c r="BD53" s="756"/>
      <c r="BE53" s="756"/>
      <c r="BF53" s="756"/>
      <c r="BG53" s="756"/>
      <c r="BH53" s="756"/>
      <c r="BI53" s="756"/>
      <c r="BJ53" s="756"/>
      <c r="BK53" s="756"/>
      <c r="BL53" s="757"/>
      <c r="BM53" s="446" t="s">
        <v>9</v>
      </c>
      <c r="BN53" s="714" t="s">
        <v>75</v>
      </c>
      <c r="BO53" s="714"/>
      <c r="BP53" s="714"/>
      <c r="BQ53" s="714"/>
      <c r="BR53" s="714"/>
      <c r="BS53" s="714"/>
      <c r="BT53" s="597" t="s">
        <v>11</v>
      </c>
      <c r="BU53" s="446" t="s">
        <v>12</v>
      </c>
      <c r="BV53" s="561"/>
      <c r="BW53" s="561"/>
      <c r="BX53" s="597"/>
      <c r="BY53" s="273"/>
      <c r="BZ53" s="274"/>
      <c r="CA53" s="274"/>
      <c r="CB53" s="274"/>
      <c r="CC53" s="274"/>
      <c r="CD53" s="274"/>
      <c r="CE53" s="274"/>
      <c r="CF53" s="77" t="s">
        <v>13</v>
      </c>
      <c r="CG53" s="498"/>
      <c r="CH53" s="499"/>
      <c r="CI53" s="499"/>
      <c r="CJ53" s="499"/>
      <c r="CK53" s="500"/>
      <c r="CL53" s="66" t="str">
        <f>IFERROR(IF(VLOOKUP($K$2,INDEX(#REF!,MATCH($K$2,#REF!,0)):#REF!,62,)="排水路の整備",VLOOKUP($K$2,INDEX(#REF!,MATCH($K$2,#REF!,0)):#REF!,68,),IF(VLOOKUP($K$2,INDEX(#REF!,MATCH($K$2,#REF!,0)):#REF!,64,)="排水路の整備",VLOOKUP($K$2,INDEX(#REF!,MATCH($K$2,#REF!,0)):#REF!,69,),"")),"")</f>
        <v/>
      </c>
      <c r="CM53" s="270"/>
      <c r="CN53" s="271"/>
      <c r="CO53" s="271"/>
      <c r="CP53" s="271"/>
      <c r="CQ53" s="271"/>
      <c r="CR53" s="271"/>
      <c r="CS53" s="271"/>
      <c r="CT53" s="272"/>
      <c r="CU53" s="273"/>
      <c r="CV53" s="274"/>
      <c r="CW53" s="274"/>
      <c r="CX53" s="274"/>
      <c r="CY53" s="274"/>
      <c r="CZ53" s="274"/>
      <c r="DA53" s="274"/>
      <c r="DB53" s="101" t="s">
        <v>34</v>
      </c>
      <c r="DC53" s="275"/>
      <c r="DD53" s="276"/>
      <c r="DE53" s="276"/>
      <c r="DF53" s="276"/>
      <c r="DG53" s="276"/>
      <c r="DH53" s="277"/>
      <c r="DI53" s="278" t="s">
        <v>26</v>
      </c>
      <c r="DJ53" s="279"/>
      <c r="DK53" s="280"/>
      <c r="DL53" s="361"/>
      <c r="DM53" s="362"/>
      <c r="DN53" s="362"/>
      <c r="DO53" s="362"/>
      <c r="DP53" s="362"/>
      <c r="DQ53" s="362"/>
      <c r="DR53" s="362"/>
      <c r="DS53" s="363"/>
      <c r="DT53" s="355"/>
      <c r="DU53" s="356"/>
      <c r="DV53" s="356"/>
      <c r="DW53" s="356"/>
      <c r="DX53" s="356"/>
      <c r="DY53" s="356"/>
      <c r="DZ53" s="356"/>
      <c r="EA53" s="78" t="s">
        <v>19</v>
      </c>
      <c r="EB53" s="355"/>
      <c r="EC53" s="356"/>
      <c r="ED53" s="356"/>
      <c r="EE53" s="356"/>
      <c r="EF53" s="356"/>
      <c r="EG53" s="356"/>
      <c r="EH53" s="357"/>
      <c r="EI53" s="79" t="s">
        <v>33</v>
      </c>
      <c r="EJ53" s="292">
        <f t="shared" si="0"/>
        <v>0</v>
      </c>
      <c r="EK53" s="293"/>
      <c r="EL53" s="293"/>
      <c r="EM53" s="293"/>
      <c r="EN53" s="293"/>
      <c r="EO53" s="293"/>
      <c r="EP53" s="294"/>
      <c r="EQ53" s="116" t="s">
        <v>15</v>
      </c>
      <c r="ER53" s="289"/>
      <c r="ES53" s="290"/>
      <c r="ET53" s="290"/>
      <c r="EU53" s="290"/>
      <c r="EV53" s="290"/>
      <c r="EW53" s="290"/>
      <c r="EX53" s="290"/>
      <c r="EY53" s="289"/>
      <c r="EZ53" s="290"/>
      <c r="FA53" s="290"/>
      <c r="FB53" s="290"/>
      <c r="FC53" s="290"/>
      <c r="FD53" s="290"/>
      <c r="FE53" s="291"/>
      <c r="FF53" s="69" t="s">
        <v>18</v>
      </c>
      <c r="FG53" s="137"/>
      <c r="FH53" s="70" t="s">
        <v>19</v>
      </c>
      <c r="FI53" s="69" t="s">
        <v>20</v>
      </c>
      <c r="FJ53" s="145"/>
      <c r="FK53" s="105" t="s">
        <v>19</v>
      </c>
      <c r="FL53" s="214"/>
      <c r="FM53" s="211"/>
      <c r="FN53" s="45"/>
    </row>
    <row r="54" spans="2:170" s="44" customFormat="1" ht="37.9" customHeight="1">
      <c r="B54" s="436"/>
      <c r="C54" s="300"/>
      <c r="D54" s="437"/>
      <c r="E54" s="443"/>
      <c r="F54" s="235"/>
      <c r="G54" s="235"/>
      <c r="H54" s="235"/>
      <c r="I54" s="235"/>
      <c r="J54" s="235"/>
      <c r="K54" s="96"/>
      <c r="L54" s="97"/>
      <c r="M54" s="97"/>
      <c r="N54" s="97"/>
      <c r="O54" s="97"/>
      <c r="P54" s="97"/>
      <c r="Q54" s="97"/>
      <c r="R54" s="97"/>
      <c r="S54" s="98"/>
      <c r="T54" s="127"/>
      <c r="U54" s="111"/>
      <c r="V54" s="111"/>
      <c r="W54" s="111"/>
      <c r="X54" s="111"/>
      <c r="Y54" s="111"/>
      <c r="Z54" s="111"/>
      <c r="AA54" s="111"/>
      <c r="AB54" s="111"/>
      <c r="AC54" s="111"/>
      <c r="AD54" s="64"/>
      <c r="AE54" s="123"/>
      <c r="AF54" s="124"/>
      <c r="AG54" s="124"/>
      <c r="AH54" s="124"/>
      <c r="AI54" s="124"/>
      <c r="AJ54" s="124"/>
      <c r="AK54" s="124"/>
      <c r="AL54" s="124"/>
      <c r="AM54" s="125"/>
      <c r="AN54" s="127"/>
      <c r="AO54" s="146"/>
      <c r="AP54" s="146"/>
      <c r="AQ54" s="146"/>
      <c r="AR54" s="146"/>
      <c r="AS54" s="146"/>
      <c r="AT54" s="146"/>
      <c r="AU54" s="146"/>
      <c r="AV54" s="146"/>
      <c r="AW54" s="146"/>
      <c r="AX54" s="121"/>
      <c r="AY54" s="758"/>
      <c r="AZ54" s="251"/>
      <c r="BA54" s="251"/>
      <c r="BB54" s="251"/>
      <c r="BC54" s="251"/>
      <c r="BD54" s="251"/>
      <c r="BE54" s="251"/>
      <c r="BF54" s="251"/>
      <c r="BG54" s="251"/>
      <c r="BH54" s="251"/>
      <c r="BI54" s="251"/>
      <c r="BJ54" s="251"/>
      <c r="BK54" s="251"/>
      <c r="BL54" s="759"/>
      <c r="BM54" s="716"/>
      <c r="BN54" s="715"/>
      <c r="BO54" s="715"/>
      <c r="BP54" s="715"/>
      <c r="BQ54" s="715"/>
      <c r="BR54" s="715"/>
      <c r="BS54" s="715"/>
      <c r="BT54" s="724"/>
      <c r="BU54" s="553" t="s">
        <v>21</v>
      </c>
      <c r="BV54" s="554"/>
      <c r="BW54" s="554"/>
      <c r="BX54" s="555"/>
      <c r="BY54" s="284"/>
      <c r="BZ54" s="285"/>
      <c r="CA54" s="285"/>
      <c r="CB54" s="285"/>
      <c r="CC54" s="285"/>
      <c r="CD54" s="285"/>
      <c r="CE54" s="285"/>
      <c r="CF54" s="80" t="s">
        <v>13</v>
      </c>
      <c r="CG54" s="457"/>
      <c r="CH54" s="458"/>
      <c r="CI54" s="458"/>
      <c r="CJ54" s="458"/>
      <c r="CK54" s="459"/>
      <c r="CL54" s="72" t="str">
        <f>IFERROR(IF(VLOOKUP($K$2,INDEX(#REF!,MATCH($K$2,#REF!,0)+1):#REF!,62,)="排水路の整備",VLOOKUP($K$2,INDEX(#REF!,MATCH($K$2,#REF!,0)+1):#REF!,68,),IF(VLOOKUP($K$2,INDEX(#REF!,MATCH($K$2,#REF!,0)+1):#REF!,64,)="排水路の整備",VLOOKUP($K$2,INDEX(#REF!,MATCH($K$2,#REF!,0)+1):#REF!,69,),"")),"")</f>
        <v/>
      </c>
      <c r="CM54" s="281"/>
      <c r="CN54" s="282"/>
      <c r="CO54" s="282"/>
      <c r="CP54" s="282"/>
      <c r="CQ54" s="282"/>
      <c r="CR54" s="282"/>
      <c r="CS54" s="282"/>
      <c r="CT54" s="283"/>
      <c r="CU54" s="284"/>
      <c r="CV54" s="285"/>
      <c r="CW54" s="285"/>
      <c r="CX54" s="285"/>
      <c r="CY54" s="285"/>
      <c r="CZ54" s="285"/>
      <c r="DA54" s="285"/>
      <c r="DB54" s="102" t="s">
        <v>34</v>
      </c>
      <c r="DC54" s="286"/>
      <c r="DD54" s="287"/>
      <c r="DE54" s="287"/>
      <c r="DF54" s="287"/>
      <c r="DG54" s="287"/>
      <c r="DH54" s="288"/>
      <c r="DI54" s="415" t="s">
        <v>26</v>
      </c>
      <c r="DJ54" s="416"/>
      <c r="DK54" s="417"/>
      <c r="DL54" s="430"/>
      <c r="DM54" s="431"/>
      <c r="DN54" s="431"/>
      <c r="DO54" s="431"/>
      <c r="DP54" s="431"/>
      <c r="DQ54" s="431"/>
      <c r="DR54" s="431"/>
      <c r="DS54" s="432"/>
      <c r="DT54" s="358"/>
      <c r="DU54" s="359"/>
      <c r="DV54" s="359"/>
      <c r="DW54" s="359"/>
      <c r="DX54" s="359"/>
      <c r="DY54" s="359"/>
      <c r="DZ54" s="359"/>
      <c r="EA54" s="81" t="s">
        <v>19</v>
      </c>
      <c r="EB54" s="358">
        <f t="shared" ref="EB54" si="4">IFERROR(IF(DL54="初 年 度",DT54,0),"")</f>
        <v>0</v>
      </c>
      <c r="EC54" s="359"/>
      <c r="ED54" s="359"/>
      <c r="EE54" s="359"/>
      <c r="EF54" s="359"/>
      <c r="EG54" s="359"/>
      <c r="EH54" s="360"/>
      <c r="EI54" s="82" t="s">
        <v>33</v>
      </c>
      <c r="EJ54" s="352">
        <f t="shared" si="0"/>
        <v>0</v>
      </c>
      <c r="EK54" s="353"/>
      <c r="EL54" s="353"/>
      <c r="EM54" s="353"/>
      <c r="EN54" s="353"/>
      <c r="EO54" s="353"/>
      <c r="EP54" s="354"/>
      <c r="EQ54" s="118" t="s">
        <v>15</v>
      </c>
      <c r="ER54" s="295"/>
      <c r="ES54" s="296"/>
      <c r="ET54" s="296"/>
      <c r="EU54" s="296"/>
      <c r="EV54" s="296"/>
      <c r="EW54" s="296"/>
      <c r="EX54" s="296"/>
      <c r="EY54" s="295"/>
      <c r="EZ54" s="296"/>
      <c r="FA54" s="296"/>
      <c r="FB54" s="296"/>
      <c r="FC54" s="296"/>
      <c r="FD54" s="296"/>
      <c r="FE54" s="297"/>
      <c r="FF54" s="75" t="s">
        <v>22</v>
      </c>
      <c r="FG54" s="140"/>
      <c r="FH54" s="76" t="s">
        <v>19</v>
      </c>
      <c r="FI54" s="75" t="s">
        <v>23</v>
      </c>
      <c r="FJ54" s="142"/>
      <c r="FK54" s="106" t="s">
        <v>19</v>
      </c>
      <c r="FL54" s="214"/>
      <c r="FM54" s="211"/>
      <c r="FN54" s="45"/>
    </row>
    <row r="55" spans="2:170" s="44" customFormat="1" ht="37.9" customHeight="1">
      <c r="B55" s="436"/>
      <c r="C55" s="300"/>
      <c r="D55" s="437"/>
      <c r="E55" s="443"/>
      <c r="F55" s="235"/>
      <c r="G55" s="235"/>
      <c r="H55" s="235"/>
      <c r="I55" s="235"/>
      <c r="J55" s="235"/>
      <c r="K55" s="96"/>
      <c r="L55" s="97"/>
      <c r="M55" s="97"/>
      <c r="N55" s="97"/>
      <c r="O55" s="97"/>
      <c r="P55" s="97"/>
      <c r="Q55" s="97"/>
      <c r="R55" s="97"/>
      <c r="S55" s="98"/>
      <c r="T55" s="127"/>
      <c r="U55" s="111"/>
      <c r="V55" s="111"/>
      <c r="W55" s="111"/>
      <c r="X55" s="111"/>
      <c r="Y55" s="111"/>
      <c r="Z55" s="111"/>
      <c r="AA55" s="111"/>
      <c r="AB55" s="111"/>
      <c r="AC55" s="111"/>
      <c r="AD55" s="64"/>
      <c r="AE55" s="123"/>
      <c r="AF55" s="124"/>
      <c r="AG55" s="124"/>
      <c r="AH55" s="124"/>
      <c r="AI55" s="124"/>
      <c r="AJ55" s="124"/>
      <c r="AK55" s="124"/>
      <c r="AL55" s="124"/>
      <c r="AM55" s="125"/>
      <c r="AN55" s="127"/>
      <c r="AO55" s="146"/>
      <c r="AP55" s="146"/>
      <c r="AQ55" s="146"/>
      <c r="AR55" s="146"/>
      <c r="AS55" s="146"/>
      <c r="AT55" s="146"/>
      <c r="AU55" s="146"/>
      <c r="AV55" s="146"/>
      <c r="AW55" s="146"/>
      <c r="AX55" s="121"/>
      <c r="AY55" s="313" t="s">
        <v>79</v>
      </c>
      <c r="AZ55" s="314"/>
      <c r="BA55" s="314"/>
      <c r="BB55" s="314"/>
      <c r="BC55" s="314"/>
      <c r="BD55" s="314"/>
      <c r="BE55" s="314"/>
      <c r="BF55" s="314"/>
      <c r="BG55" s="314"/>
      <c r="BH55" s="314"/>
      <c r="BI55" s="314"/>
      <c r="BJ55" s="314"/>
      <c r="BK55" s="314"/>
      <c r="BL55" s="314"/>
      <c r="BM55" s="314"/>
      <c r="BN55" s="314"/>
      <c r="BO55" s="314"/>
      <c r="BP55" s="314"/>
      <c r="BQ55" s="314"/>
      <c r="BR55" s="314"/>
      <c r="BS55" s="314"/>
      <c r="BT55" s="315"/>
      <c r="BU55" s="319" t="s">
        <v>12</v>
      </c>
      <c r="BV55" s="320"/>
      <c r="BW55" s="320"/>
      <c r="BX55" s="321"/>
      <c r="BY55" s="325">
        <f>+BY53+BY51+BY49+BY47+BY45+BY43+BY41+BY39+BY37+BY35+BY31+BY27</f>
        <v>0</v>
      </c>
      <c r="BZ55" s="326"/>
      <c r="CA55" s="326"/>
      <c r="CB55" s="326"/>
      <c r="CC55" s="326"/>
      <c r="CD55" s="326"/>
      <c r="CE55" s="326"/>
      <c r="CF55" s="148" t="s">
        <v>13</v>
      </c>
      <c r="CG55" s="329"/>
      <c r="CH55" s="330"/>
      <c r="CI55" s="330"/>
      <c r="CJ55" s="330"/>
      <c r="CK55" s="331"/>
      <c r="CL55" s="149"/>
      <c r="CM55" s="335"/>
      <c r="CN55" s="336"/>
      <c r="CO55" s="336"/>
      <c r="CP55" s="336"/>
      <c r="CQ55" s="336"/>
      <c r="CR55" s="336"/>
      <c r="CS55" s="336"/>
      <c r="CT55" s="337"/>
      <c r="CU55" s="325">
        <f>+CU53+CU51+CU49+CU47+CU45+CU43+CU41+CU39+CU37+CU35+CU31+CU27</f>
        <v>0</v>
      </c>
      <c r="CV55" s="326"/>
      <c r="CW55" s="326"/>
      <c r="CX55" s="326"/>
      <c r="CY55" s="326"/>
      <c r="CZ55" s="326"/>
      <c r="DA55" s="326"/>
      <c r="DB55" s="150" t="s">
        <v>34</v>
      </c>
      <c r="DC55" s="343"/>
      <c r="DD55" s="344"/>
      <c r="DE55" s="344"/>
      <c r="DF55" s="344"/>
      <c r="DG55" s="344"/>
      <c r="DH55" s="345"/>
      <c r="DI55" s="349" t="s">
        <v>80</v>
      </c>
      <c r="DJ55" s="350"/>
      <c r="DK55" s="351"/>
      <c r="DL55" s="744"/>
      <c r="DM55" s="745"/>
      <c r="DN55" s="745"/>
      <c r="DO55" s="745"/>
      <c r="DP55" s="745"/>
      <c r="DQ55" s="745"/>
      <c r="DR55" s="745"/>
      <c r="DS55" s="746"/>
      <c r="DT55" s="470">
        <f>+DT53+DT51+DT49+DT47+DT45+DT43+DT41+DT39+DT37+DT35+DT31+DT27</f>
        <v>0</v>
      </c>
      <c r="DU55" s="471"/>
      <c r="DV55" s="471"/>
      <c r="DW55" s="471"/>
      <c r="DX55" s="471"/>
      <c r="DY55" s="471"/>
      <c r="DZ55" s="472"/>
      <c r="EA55" s="151" t="s">
        <v>19</v>
      </c>
      <c r="EB55" s="470">
        <f>+EB53+EB51+EB49+EB47+EB45+EB43+EB41+EB39+EB37+EB35+EB31+EB27</f>
        <v>0</v>
      </c>
      <c r="EC55" s="471"/>
      <c r="ED55" s="471"/>
      <c r="EE55" s="471"/>
      <c r="EF55" s="471"/>
      <c r="EG55" s="471"/>
      <c r="EH55" s="472"/>
      <c r="EI55" s="152" t="s">
        <v>33</v>
      </c>
      <c r="EJ55" s="245">
        <f t="shared" ref="EJ55:EJ56" si="5">IFERROR(IF(DL55="次 年 度",DT55,0),"")</f>
        <v>0</v>
      </c>
      <c r="EK55" s="246"/>
      <c r="EL55" s="246"/>
      <c r="EM55" s="246"/>
      <c r="EN55" s="246"/>
      <c r="EO55" s="246"/>
      <c r="EP55" s="247"/>
      <c r="EQ55" s="153" t="s">
        <v>15</v>
      </c>
      <c r="ER55" s="462"/>
      <c r="ES55" s="344"/>
      <c r="ET55" s="344"/>
      <c r="EU55" s="344"/>
      <c r="EV55" s="344"/>
      <c r="EW55" s="344"/>
      <c r="EX55" s="345"/>
      <c r="EY55" s="462"/>
      <c r="EZ55" s="344"/>
      <c r="FA55" s="344"/>
      <c r="FB55" s="344"/>
      <c r="FC55" s="344"/>
      <c r="FD55" s="344"/>
      <c r="FE55" s="345"/>
      <c r="FF55" s="154" t="s">
        <v>18</v>
      </c>
      <c r="FG55" s="156">
        <f>+FG53+FG51+FG49+FG47+FG45+FG43+FG41+FG39+FG37+FG35+FG31+FG27</f>
        <v>0</v>
      </c>
      <c r="FH55" s="155" t="s">
        <v>19</v>
      </c>
      <c r="FI55" s="154" t="s">
        <v>20</v>
      </c>
      <c r="FJ55" s="156">
        <f>+FJ53+FJ51+FJ49+FJ47+FJ45+FJ43+FJ41+FJ39+FJ37+FJ35+FJ31+FJ27</f>
        <v>0</v>
      </c>
      <c r="FK55" s="157" t="s">
        <v>19</v>
      </c>
      <c r="FL55" s="214"/>
      <c r="FM55" s="211"/>
      <c r="FN55" s="45"/>
    </row>
    <row r="56" spans="2:170" s="44" customFormat="1" ht="37.9" customHeight="1">
      <c r="B56" s="436"/>
      <c r="C56" s="300"/>
      <c r="D56" s="437"/>
      <c r="E56" s="443"/>
      <c r="F56" s="235"/>
      <c r="G56" s="235"/>
      <c r="H56" s="235"/>
      <c r="I56" s="235"/>
      <c r="J56" s="235"/>
      <c r="K56" s="96"/>
      <c r="L56" s="97"/>
      <c r="M56" s="97"/>
      <c r="N56" s="97"/>
      <c r="O56" s="97"/>
      <c r="P56" s="97"/>
      <c r="Q56" s="97"/>
      <c r="R56" s="97"/>
      <c r="S56" s="98"/>
      <c r="T56" s="127"/>
      <c r="U56" s="111"/>
      <c r="V56" s="111"/>
      <c r="W56" s="111"/>
      <c r="X56" s="111"/>
      <c r="Y56" s="111"/>
      <c r="Z56" s="111"/>
      <c r="AA56" s="111"/>
      <c r="AB56" s="111"/>
      <c r="AC56" s="111"/>
      <c r="AD56" s="64"/>
      <c r="AE56" s="123"/>
      <c r="AF56" s="124"/>
      <c r="AG56" s="124"/>
      <c r="AH56" s="124"/>
      <c r="AI56" s="124"/>
      <c r="AJ56" s="124"/>
      <c r="AK56" s="124"/>
      <c r="AL56" s="124"/>
      <c r="AM56" s="125"/>
      <c r="AN56" s="127"/>
      <c r="AO56" s="146"/>
      <c r="AP56" s="146"/>
      <c r="AQ56" s="146"/>
      <c r="AR56" s="146"/>
      <c r="AS56" s="146"/>
      <c r="AT56" s="146"/>
      <c r="AU56" s="146"/>
      <c r="AV56" s="146"/>
      <c r="AW56" s="146"/>
      <c r="AX56" s="121"/>
      <c r="AY56" s="316"/>
      <c r="AZ56" s="317"/>
      <c r="BA56" s="317"/>
      <c r="BB56" s="317"/>
      <c r="BC56" s="317"/>
      <c r="BD56" s="317"/>
      <c r="BE56" s="317"/>
      <c r="BF56" s="317"/>
      <c r="BG56" s="317"/>
      <c r="BH56" s="317"/>
      <c r="BI56" s="317"/>
      <c r="BJ56" s="317"/>
      <c r="BK56" s="317"/>
      <c r="BL56" s="317"/>
      <c r="BM56" s="317"/>
      <c r="BN56" s="317"/>
      <c r="BO56" s="317"/>
      <c r="BP56" s="317"/>
      <c r="BQ56" s="317"/>
      <c r="BR56" s="317"/>
      <c r="BS56" s="317"/>
      <c r="BT56" s="318"/>
      <c r="BU56" s="322" t="s">
        <v>21</v>
      </c>
      <c r="BV56" s="323"/>
      <c r="BW56" s="323"/>
      <c r="BX56" s="324"/>
      <c r="BY56" s="327">
        <f>+BY54+BY52+BY50+BY48+BY46+BY44+BY42+BY40+BY38+BY36+BY32+BY28</f>
        <v>0</v>
      </c>
      <c r="BZ56" s="328"/>
      <c r="CA56" s="328"/>
      <c r="CB56" s="328"/>
      <c r="CC56" s="328"/>
      <c r="CD56" s="328"/>
      <c r="CE56" s="328"/>
      <c r="CF56" s="158" t="s">
        <v>13</v>
      </c>
      <c r="CG56" s="332"/>
      <c r="CH56" s="333"/>
      <c r="CI56" s="333"/>
      <c r="CJ56" s="333"/>
      <c r="CK56" s="334"/>
      <c r="CL56" s="159"/>
      <c r="CM56" s="338"/>
      <c r="CN56" s="339"/>
      <c r="CO56" s="339"/>
      <c r="CP56" s="339"/>
      <c r="CQ56" s="339"/>
      <c r="CR56" s="339"/>
      <c r="CS56" s="339"/>
      <c r="CT56" s="340"/>
      <c r="CU56" s="341">
        <f>+CU54+CU52+CU50+CU48+CU46+CU44+CU42+CU40+CU38+CU36+CU32+CU28</f>
        <v>0</v>
      </c>
      <c r="CV56" s="342"/>
      <c r="CW56" s="342"/>
      <c r="CX56" s="342"/>
      <c r="CY56" s="342"/>
      <c r="CZ56" s="342"/>
      <c r="DA56" s="342"/>
      <c r="DB56" s="160" t="s">
        <v>34</v>
      </c>
      <c r="DC56" s="346"/>
      <c r="DD56" s="347"/>
      <c r="DE56" s="347"/>
      <c r="DF56" s="347"/>
      <c r="DG56" s="347"/>
      <c r="DH56" s="348"/>
      <c r="DI56" s="463" t="s">
        <v>80</v>
      </c>
      <c r="DJ56" s="464"/>
      <c r="DK56" s="465"/>
      <c r="DL56" s="747"/>
      <c r="DM56" s="748"/>
      <c r="DN56" s="748"/>
      <c r="DO56" s="748"/>
      <c r="DP56" s="748"/>
      <c r="DQ56" s="748"/>
      <c r="DR56" s="748"/>
      <c r="DS56" s="749"/>
      <c r="DT56" s="528">
        <f>+DT54+DT52+DT50+DT48+DT46+DT44+DT42+DT40+DT38+DT36+DT32+DT28</f>
        <v>0</v>
      </c>
      <c r="DU56" s="529"/>
      <c r="DV56" s="529"/>
      <c r="DW56" s="529"/>
      <c r="DX56" s="529"/>
      <c r="DY56" s="529"/>
      <c r="DZ56" s="530"/>
      <c r="EA56" s="161" t="s">
        <v>19</v>
      </c>
      <c r="EB56" s="473">
        <f>+EB54+EB52+EB50+EB48+EB44+EB42+EB40+EB38+EB36+EB32+EB28</f>
        <v>0</v>
      </c>
      <c r="EC56" s="474"/>
      <c r="ED56" s="474"/>
      <c r="EE56" s="474"/>
      <c r="EF56" s="474"/>
      <c r="EG56" s="474"/>
      <c r="EH56" s="475"/>
      <c r="EI56" s="162" t="s">
        <v>33</v>
      </c>
      <c r="EJ56" s="476">
        <f t="shared" si="5"/>
        <v>0</v>
      </c>
      <c r="EK56" s="477"/>
      <c r="EL56" s="477"/>
      <c r="EM56" s="477"/>
      <c r="EN56" s="477"/>
      <c r="EO56" s="477"/>
      <c r="EP56" s="478"/>
      <c r="EQ56" s="163" t="s">
        <v>15</v>
      </c>
      <c r="ER56" s="461"/>
      <c r="ES56" s="347"/>
      <c r="ET56" s="347"/>
      <c r="EU56" s="347"/>
      <c r="EV56" s="347"/>
      <c r="EW56" s="347"/>
      <c r="EX56" s="348"/>
      <c r="EY56" s="461"/>
      <c r="EZ56" s="347"/>
      <c r="FA56" s="347"/>
      <c r="FB56" s="347"/>
      <c r="FC56" s="347"/>
      <c r="FD56" s="347"/>
      <c r="FE56" s="348"/>
      <c r="FF56" s="164" t="s">
        <v>22</v>
      </c>
      <c r="FG56" s="219">
        <f>+FG54+FG52+FG50+FG48+FG46+FG44+FG42+FG40+FG38+FG36+FG32+FG28</f>
        <v>0</v>
      </c>
      <c r="FH56" s="165" t="s">
        <v>19</v>
      </c>
      <c r="FI56" s="164" t="s">
        <v>23</v>
      </c>
      <c r="FJ56" s="219">
        <f>+FJ54+FJ52+FJ50+FJ48+FJ46+FJ44+FJ42+FJ40+FJ38+FJ36+FJ32+FJ28</f>
        <v>0</v>
      </c>
      <c r="FK56" s="166" t="s">
        <v>19</v>
      </c>
      <c r="FL56" s="214"/>
      <c r="FM56" s="211"/>
      <c r="FN56" s="45"/>
    </row>
    <row r="57" spans="2:170" s="44" customFormat="1" ht="37.9" customHeight="1">
      <c r="B57" s="436"/>
      <c r="C57" s="300"/>
      <c r="D57" s="437"/>
      <c r="E57" s="443"/>
      <c r="F57" s="235"/>
      <c r="G57" s="235"/>
      <c r="H57" s="235"/>
      <c r="I57" s="235"/>
      <c r="J57" s="235"/>
      <c r="K57" s="46"/>
      <c r="L57" s="47"/>
      <c r="M57" s="47"/>
      <c r="N57" s="47"/>
      <c r="O57" s="47"/>
      <c r="P57" s="47"/>
      <c r="Q57" s="47"/>
      <c r="R57" s="47"/>
      <c r="S57" s="48"/>
      <c r="T57" s="127"/>
      <c r="U57" s="47"/>
      <c r="V57" s="47"/>
      <c r="W57" s="47"/>
      <c r="X57" s="47"/>
      <c r="Y57" s="47"/>
      <c r="Z57" s="47"/>
      <c r="AA57" s="47"/>
      <c r="AB57" s="47"/>
      <c r="AC57" s="47"/>
      <c r="AD57" s="64"/>
      <c r="AE57" s="46"/>
      <c r="AF57" s="47"/>
      <c r="AG57" s="47"/>
      <c r="AH57" s="47"/>
      <c r="AI57" s="47"/>
      <c r="AJ57" s="47"/>
      <c r="AK57" s="47"/>
      <c r="AL57" s="47"/>
      <c r="AM57" s="48"/>
      <c r="AN57" s="127"/>
      <c r="AO57" s="111"/>
      <c r="AP57" s="111"/>
      <c r="AQ57" s="111"/>
      <c r="AR57" s="111"/>
      <c r="AS57" s="111"/>
      <c r="AT57" s="111"/>
      <c r="AU57" s="111"/>
      <c r="AV57" s="111"/>
      <c r="AW57" s="111"/>
      <c r="AX57" s="121"/>
      <c r="AY57" s="501" t="s">
        <v>111</v>
      </c>
      <c r="AZ57" s="502"/>
      <c r="BA57" s="502"/>
      <c r="BB57" s="502"/>
      <c r="BC57" s="502"/>
      <c r="BD57" s="502"/>
      <c r="BE57" s="502"/>
      <c r="BF57" s="502"/>
      <c r="BG57" s="502"/>
      <c r="BH57" s="502"/>
      <c r="BI57" s="502"/>
      <c r="BJ57" s="502"/>
      <c r="BK57" s="502"/>
      <c r="BL57" s="502"/>
      <c r="BM57" s="502"/>
      <c r="BN57" s="502"/>
      <c r="BO57" s="502"/>
      <c r="BP57" s="502"/>
      <c r="BQ57" s="502"/>
      <c r="BR57" s="502"/>
      <c r="BS57" s="502"/>
      <c r="BT57" s="503"/>
      <c r="BU57" s="507" t="s">
        <v>12</v>
      </c>
      <c r="BV57" s="508"/>
      <c r="BW57" s="508"/>
      <c r="BX57" s="509"/>
      <c r="BY57" s="510"/>
      <c r="BZ57" s="511"/>
      <c r="CA57" s="511"/>
      <c r="CB57" s="511"/>
      <c r="CC57" s="511"/>
      <c r="CD57" s="511"/>
      <c r="CE57" s="511"/>
      <c r="CF57" s="77" t="s">
        <v>13</v>
      </c>
      <c r="CG57" s="498"/>
      <c r="CH57" s="499"/>
      <c r="CI57" s="499"/>
      <c r="CJ57" s="499"/>
      <c r="CK57" s="500"/>
      <c r="CL57" s="66" t="s">
        <v>14</v>
      </c>
      <c r="CM57" s="273"/>
      <c r="CN57" s="493"/>
      <c r="CO57" s="493"/>
      <c r="CP57" s="493"/>
      <c r="CQ57" s="493"/>
      <c r="CR57" s="493"/>
      <c r="CS57" s="493"/>
      <c r="CT57" s="86" t="s">
        <v>15</v>
      </c>
      <c r="CU57" s="512"/>
      <c r="CV57" s="513"/>
      <c r="CW57" s="513"/>
      <c r="CX57" s="513"/>
      <c r="CY57" s="513"/>
      <c r="CZ57" s="513"/>
      <c r="DA57" s="513"/>
      <c r="DB57" s="514"/>
      <c r="DC57" s="515"/>
      <c r="DD57" s="516"/>
      <c r="DE57" s="516"/>
      <c r="DF57" s="516"/>
      <c r="DG57" s="517" t="s">
        <v>16</v>
      </c>
      <c r="DH57" s="518"/>
      <c r="DI57" s="519"/>
      <c r="DJ57" s="520"/>
      <c r="DK57" s="521"/>
      <c r="DL57" s="361"/>
      <c r="DM57" s="362"/>
      <c r="DN57" s="362"/>
      <c r="DO57" s="362"/>
      <c r="DP57" s="362"/>
      <c r="DQ57" s="362"/>
      <c r="DR57" s="362"/>
      <c r="DS57" s="363"/>
      <c r="DT57" s="492"/>
      <c r="DU57" s="493"/>
      <c r="DV57" s="493"/>
      <c r="DW57" s="493"/>
      <c r="DX57" s="493"/>
      <c r="DY57" s="493"/>
      <c r="DZ57" s="493"/>
      <c r="EA57" s="87" t="s">
        <v>15</v>
      </c>
      <c r="EB57" s="355"/>
      <c r="EC57" s="356"/>
      <c r="ED57" s="356"/>
      <c r="EE57" s="356"/>
      <c r="EF57" s="356"/>
      <c r="EG57" s="356"/>
      <c r="EH57" s="357"/>
      <c r="EI57" s="88" t="s">
        <v>33</v>
      </c>
      <c r="EJ57" s="292">
        <f t="shared" ref="EJ57:EJ58" si="6">IF(DL57="次 年 度",DT57,0)</f>
        <v>0</v>
      </c>
      <c r="EK57" s="293"/>
      <c r="EL57" s="293"/>
      <c r="EM57" s="293"/>
      <c r="EN57" s="293"/>
      <c r="EO57" s="293"/>
      <c r="EP57" s="294"/>
      <c r="EQ57" s="116" t="s">
        <v>15</v>
      </c>
      <c r="ER57" s="466"/>
      <c r="ES57" s="467"/>
      <c r="ET57" s="467"/>
      <c r="EU57" s="467"/>
      <c r="EV57" s="467"/>
      <c r="EW57" s="467"/>
      <c r="EX57" s="467"/>
      <c r="EY57" s="466"/>
      <c r="EZ57" s="467"/>
      <c r="FA57" s="467"/>
      <c r="FB57" s="467"/>
      <c r="FC57" s="467"/>
      <c r="FD57" s="467"/>
      <c r="FE57" s="468"/>
      <c r="FF57" s="69" t="s">
        <v>18</v>
      </c>
      <c r="FG57" s="137">
        <f t="shared" ref="FG57:FG58" si="7">IF($CW$12="課税事業者（一般課税）",ROUNDUP(CM57*10/110,0)+ROUNDUP(CU57*10/110,0),0)</f>
        <v>0</v>
      </c>
      <c r="FH57" s="70" t="s">
        <v>19</v>
      </c>
      <c r="FI57" s="69" t="s">
        <v>20</v>
      </c>
      <c r="FJ57" s="145"/>
      <c r="FK57" s="105" t="s">
        <v>19</v>
      </c>
      <c r="FL57" s="214"/>
      <c r="FM57" s="211"/>
      <c r="FN57" s="50"/>
    </row>
    <row r="58" spans="2:170" s="44" customFormat="1" ht="37.9" customHeight="1">
      <c r="B58" s="436"/>
      <c r="C58" s="300"/>
      <c r="D58" s="437"/>
      <c r="E58" s="444"/>
      <c r="F58" s="445"/>
      <c r="G58" s="445"/>
      <c r="H58" s="445"/>
      <c r="I58" s="445"/>
      <c r="J58" s="445"/>
      <c r="K58" s="51"/>
      <c r="L58" s="52"/>
      <c r="M58" s="52"/>
      <c r="N58" s="52"/>
      <c r="O58" s="52"/>
      <c r="P58" s="52"/>
      <c r="Q58" s="52"/>
      <c r="R58" s="52"/>
      <c r="S58" s="53"/>
      <c r="T58" s="122"/>
      <c r="U58" s="52"/>
      <c r="V58" s="52"/>
      <c r="W58" s="52"/>
      <c r="X58" s="52"/>
      <c r="Y58" s="52"/>
      <c r="Z58" s="52"/>
      <c r="AA58" s="52"/>
      <c r="AB58" s="52"/>
      <c r="AC58" s="52"/>
      <c r="AD58" s="89"/>
      <c r="AE58" s="51"/>
      <c r="AF58" s="52"/>
      <c r="AG58" s="52"/>
      <c r="AH58" s="52"/>
      <c r="AI58" s="52"/>
      <c r="AJ58" s="52"/>
      <c r="AK58" s="52"/>
      <c r="AL58" s="52"/>
      <c r="AM58" s="53"/>
      <c r="AN58" s="122"/>
      <c r="AO58" s="111"/>
      <c r="AP58" s="111"/>
      <c r="AQ58" s="111"/>
      <c r="AR58" s="111"/>
      <c r="AS58" s="111"/>
      <c r="AT58" s="111"/>
      <c r="AU58" s="111"/>
      <c r="AV58" s="111"/>
      <c r="AW58" s="111"/>
      <c r="AX58" s="104"/>
      <c r="AY58" s="504"/>
      <c r="AZ58" s="505"/>
      <c r="BA58" s="505"/>
      <c r="BB58" s="505"/>
      <c r="BC58" s="505"/>
      <c r="BD58" s="505"/>
      <c r="BE58" s="505"/>
      <c r="BF58" s="505"/>
      <c r="BG58" s="505"/>
      <c r="BH58" s="505"/>
      <c r="BI58" s="505"/>
      <c r="BJ58" s="505"/>
      <c r="BK58" s="505"/>
      <c r="BL58" s="505"/>
      <c r="BM58" s="505"/>
      <c r="BN58" s="505"/>
      <c r="BO58" s="505"/>
      <c r="BP58" s="505"/>
      <c r="BQ58" s="505"/>
      <c r="BR58" s="505"/>
      <c r="BS58" s="505"/>
      <c r="BT58" s="506"/>
      <c r="BU58" s="447" t="s">
        <v>21</v>
      </c>
      <c r="BV58" s="231"/>
      <c r="BW58" s="231"/>
      <c r="BX58" s="454"/>
      <c r="BY58" s="455"/>
      <c r="BZ58" s="456"/>
      <c r="CA58" s="456"/>
      <c r="CB58" s="456"/>
      <c r="CC58" s="456"/>
      <c r="CD58" s="456"/>
      <c r="CE58" s="456"/>
      <c r="CF58" s="80" t="s">
        <v>13</v>
      </c>
      <c r="CG58" s="457"/>
      <c r="CH58" s="458"/>
      <c r="CI58" s="458"/>
      <c r="CJ58" s="458"/>
      <c r="CK58" s="459"/>
      <c r="CL58" s="72" t="s">
        <v>14</v>
      </c>
      <c r="CM58" s="284"/>
      <c r="CN58" s="460"/>
      <c r="CO58" s="460"/>
      <c r="CP58" s="460"/>
      <c r="CQ58" s="460"/>
      <c r="CR58" s="460"/>
      <c r="CS58" s="460"/>
      <c r="CT58" s="90" t="s">
        <v>15</v>
      </c>
      <c r="CU58" s="525"/>
      <c r="CV58" s="526"/>
      <c r="CW58" s="526"/>
      <c r="CX58" s="526"/>
      <c r="CY58" s="526"/>
      <c r="CZ58" s="526"/>
      <c r="DA58" s="526"/>
      <c r="DB58" s="527"/>
      <c r="DC58" s="494"/>
      <c r="DD58" s="495"/>
      <c r="DE58" s="495"/>
      <c r="DF58" s="495"/>
      <c r="DG58" s="496" t="s">
        <v>16</v>
      </c>
      <c r="DH58" s="497"/>
      <c r="DI58" s="522"/>
      <c r="DJ58" s="523"/>
      <c r="DK58" s="524"/>
      <c r="DL58" s="430"/>
      <c r="DM58" s="431"/>
      <c r="DN58" s="431"/>
      <c r="DO58" s="431"/>
      <c r="DP58" s="431"/>
      <c r="DQ58" s="431"/>
      <c r="DR58" s="431"/>
      <c r="DS58" s="432"/>
      <c r="DT58" s="469"/>
      <c r="DU58" s="460"/>
      <c r="DV58" s="460"/>
      <c r="DW58" s="460"/>
      <c r="DX58" s="460"/>
      <c r="DY58" s="460"/>
      <c r="DZ58" s="460"/>
      <c r="EA58" s="91" t="s">
        <v>15</v>
      </c>
      <c r="EB58" s="358"/>
      <c r="EC58" s="359"/>
      <c r="ED58" s="359"/>
      <c r="EE58" s="359"/>
      <c r="EF58" s="359"/>
      <c r="EG58" s="359"/>
      <c r="EH58" s="360"/>
      <c r="EI58" s="92" t="s">
        <v>33</v>
      </c>
      <c r="EJ58" s="352">
        <f t="shared" si="6"/>
        <v>0</v>
      </c>
      <c r="EK58" s="353"/>
      <c r="EL58" s="353"/>
      <c r="EM58" s="353"/>
      <c r="EN58" s="353"/>
      <c r="EO58" s="353"/>
      <c r="EP58" s="354"/>
      <c r="EQ58" s="118" t="s">
        <v>15</v>
      </c>
      <c r="ER58" s="295"/>
      <c r="ES58" s="296"/>
      <c r="ET58" s="296"/>
      <c r="EU58" s="296"/>
      <c r="EV58" s="296"/>
      <c r="EW58" s="296"/>
      <c r="EX58" s="296"/>
      <c r="EY58" s="295"/>
      <c r="EZ58" s="296"/>
      <c r="FA58" s="296"/>
      <c r="FB58" s="296"/>
      <c r="FC58" s="296"/>
      <c r="FD58" s="296"/>
      <c r="FE58" s="297"/>
      <c r="FF58" s="75" t="s">
        <v>22</v>
      </c>
      <c r="FG58" s="140">
        <f t="shared" si="7"/>
        <v>0</v>
      </c>
      <c r="FH58" s="76" t="s">
        <v>19</v>
      </c>
      <c r="FI58" s="75" t="s">
        <v>23</v>
      </c>
      <c r="FJ58" s="142"/>
      <c r="FK58" s="76" t="s">
        <v>19</v>
      </c>
      <c r="FL58" s="214"/>
      <c r="FM58" s="211"/>
      <c r="FN58" s="50"/>
    </row>
    <row r="59" spans="2:170" s="44" customFormat="1" ht="37.9" customHeight="1">
      <c r="B59" s="436"/>
      <c r="C59" s="300"/>
      <c r="D59" s="437"/>
      <c r="E59" s="780" t="s">
        <v>78</v>
      </c>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1"/>
      <c r="BE59" s="781"/>
      <c r="BF59" s="781"/>
      <c r="BG59" s="781"/>
      <c r="BH59" s="781"/>
      <c r="BI59" s="781"/>
      <c r="BJ59" s="781"/>
      <c r="BK59" s="781"/>
      <c r="BL59" s="781"/>
      <c r="BM59" s="781"/>
      <c r="BN59" s="781"/>
      <c r="BO59" s="781"/>
      <c r="BP59" s="781"/>
      <c r="BQ59" s="781"/>
      <c r="BR59" s="781"/>
      <c r="BS59" s="781"/>
      <c r="BT59" s="782"/>
      <c r="BU59" s="451" t="s">
        <v>12</v>
      </c>
      <c r="BV59" s="452"/>
      <c r="BW59" s="452"/>
      <c r="BX59" s="453"/>
      <c r="BY59" s="479">
        <f>IFERROR(+BY27+BY35+BY31+BY45+BY47+BY49+BY51+BY53+BY41+BY43+BY37+BY39+BY57,0)</f>
        <v>0</v>
      </c>
      <c r="BZ59" s="480"/>
      <c r="CA59" s="480"/>
      <c r="CB59" s="480"/>
      <c r="CC59" s="480"/>
      <c r="CD59" s="480"/>
      <c r="CE59" s="480"/>
      <c r="CF59" s="167" t="s">
        <v>13</v>
      </c>
      <c r="CG59" s="481"/>
      <c r="CH59" s="482"/>
      <c r="CI59" s="482"/>
      <c r="CJ59" s="482"/>
      <c r="CK59" s="483"/>
      <c r="CL59" s="168"/>
      <c r="CM59" s="484">
        <f>IFERROR(+CM27+CM35+CM31+CM45+CM47+CM49+CM51+CM53+CM41+CM43+CM37+CM39+CM57,0)</f>
        <v>0</v>
      </c>
      <c r="CN59" s="485"/>
      <c r="CO59" s="485"/>
      <c r="CP59" s="485"/>
      <c r="CQ59" s="485"/>
      <c r="CR59" s="485"/>
      <c r="CS59" s="486"/>
      <c r="CT59" s="169" t="s">
        <v>15</v>
      </c>
      <c r="CU59" s="487">
        <f>IFERROR(+CU27+CU35+CU31+CU45+CU47+CU49+CU51+CU53+CU41+CU43+CU37+CU39+CU57,0)</f>
        <v>0</v>
      </c>
      <c r="CV59" s="488"/>
      <c r="CW59" s="488"/>
      <c r="CX59" s="488"/>
      <c r="CY59" s="488"/>
      <c r="CZ59" s="488"/>
      <c r="DA59" s="488"/>
      <c r="DB59" s="170" t="s">
        <v>34</v>
      </c>
      <c r="DC59" s="489"/>
      <c r="DD59" s="490"/>
      <c r="DE59" s="490"/>
      <c r="DF59" s="491"/>
      <c r="DG59" s="743" t="s">
        <v>16</v>
      </c>
      <c r="DH59" s="450"/>
      <c r="DI59" s="448" t="s">
        <v>17</v>
      </c>
      <c r="DJ59" s="449"/>
      <c r="DK59" s="450"/>
      <c r="DL59" s="739"/>
      <c r="DM59" s="740"/>
      <c r="DN59" s="740"/>
      <c r="DO59" s="740"/>
      <c r="DP59" s="740"/>
      <c r="DQ59" s="740"/>
      <c r="DR59" s="740"/>
      <c r="DS59" s="741"/>
      <c r="DT59" s="726">
        <f>IFERROR(+DT27+DT35+DT31+DT45+DT47+DT49+DT51+DT53+DT41+DT43+DT37+DT39+DT57,0)</f>
        <v>0</v>
      </c>
      <c r="DU59" s="727"/>
      <c r="DV59" s="727"/>
      <c r="DW59" s="727"/>
      <c r="DX59" s="727"/>
      <c r="DY59" s="727"/>
      <c r="DZ59" s="727"/>
      <c r="EA59" s="171" t="s">
        <v>15</v>
      </c>
      <c r="EB59" s="726">
        <f>IFERROR(+EB27+EB35+EB31+EB45+EB47+EB49+EB51+EB53+EB41+EB43+EB37+EB39+EB57,0)</f>
        <v>0</v>
      </c>
      <c r="EC59" s="727"/>
      <c r="ED59" s="727"/>
      <c r="EE59" s="727"/>
      <c r="EF59" s="727"/>
      <c r="EG59" s="727"/>
      <c r="EH59" s="728"/>
      <c r="EI59" s="172" t="s">
        <v>15</v>
      </c>
      <c r="EJ59" s="729">
        <f>IFERROR(+EJ27+EJ35+EJ31+EJ47+EJ49+EJ51+EJ53+EJ41+EJ43+EJ37+EJ39+EJ57,0)</f>
        <v>0</v>
      </c>
      <c r="EK59" s="730"/>
      <c r="EL59" s="730"/>
      <c r="EM59" s="730"/>
      <c r="EN59" s="730"/>
      <c r="EO59" s="730"/>
      <c r="EP59" s="731"/>
      <c r="EQ59" s="173" t="s">
        <v>15</v>
      </c>
      <c r="ER59" s="732"/>
      <c r="ES59" s="733"/>
      <c r="ET59" s="733"/>
      <c r="EU59" s="733"/>
      <c r="EV59" s="733"/>
      <c r="EW59" s="733"/>
      <c r="EX59" s="734"/>
      <c r="EY59" s="732"/>
      <c r="EZ59" s="733"/>
      <c r="FA59" s="733"/>
      <c r="FB59" s="733"/>
      <c r="FC59" s="733"/>
      <c r="FD59" s="733"/>
      <c r="FE59" s="734"/>
      <c r="FF59" s="174" t="s">
        <v>18</v>
      </c>
      <c r="FG59" s="175">
        <f>IFERROR(+FG27+FG35+FG31+FG45+FG47+FG49+FG51+FG53+FG41+FG43+FG37+FG39+FG57,"")</f>
        <v>0</v>
      </c>
      <c r="FH59" s="176" t="s">
        <v>19</v>
      </c>
      <c r="FI59" s="174" t="s">
        <v>23</v>
      </c>
      <c r="FJ59" s="177">
        <f>IFERROR(+FJ27+FJ35+FJ31+FJ45+FJ47+FJ49+FJ51+FJ53+FJ41+FJ43+FJ37+FJ39+FJ57,"")</f>
        <v>0</v>
      </c>
      <c r="FK59" s="178" t="s">
        <v>19</v>
      </c>
      <c r="FL59" s="214"/>
      <c r="FM59" s="211"/>
      <c r="FN59" s="45"/>
    </row>
    <row r="60" spans="2:170" s="44" customFormat="1" ht="37.9" customHeight="1" thickBot="1">
      <c r="B60" s="438"/>
      <c r="C60" s="439"/>
      <c r="D60" s="440"/>
      <c r="E60" s="783"/>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5"/>
      <c r="BU60" s="378" t="s">
        <v>21</v>
      </c>
      <c r="BV60" s="379"/>
      <c r="BW60" s="379"/>
      <c r="BX60" s="380"/>
      <c r="BY60" s="381">
        <f>IFERROR(+BY28+BY36+BY32+BY46+BY48+BY50+BY52+BY54+BY42+BY44+BY38+BY40+BY58,0)</f>
        <v>0</v>
      </c>
      <c r="BZ60" s="382" t="str">
        <f>IFERROR(+BZ28+BZ36+BZ32+BZ48+BZ50+BZ52+BZ54+#REF!+BZ42+BZ44+BZ38+BZ40+BZ58,"")</f>
        <v/>
      </c>
      <c r="CA60" s="382" t="str">
        <f>IFERROR(+CA28+CA36+CA32+CA48+CA50+CA52+CA54+#REF!+CA42+CA44+CA38+CA40+CA58,"")</f>
        <v/>
      </c>
      <c r="CB60" s="382" t="str">
        <f>IFERROR(+CB28+CB36+CB32+CB48+CB50+CB52+CB54+#REF!+CB42+CB44+CB38+CB40+CB58,"")</f>
        <v/>
      </c>
      <c r="CC60" s="382" t="str">
        <f>IFERROR(+CC28+CC36+CC32+CC48+CC50+CC52+CC54+#REF!+CC42+CC44+CC38+CC40+CC58,"")</f>
        <v/>
      </c>
      <c r="CD60" s="382" t="str">
        <f>IFERROR(+CD28+CD36+CD32+CD48+CD50+CD52+CD54+#REF!+CD42+CD44+CD38+CD40+CD58,"")</f>
        <v/>
      </c>
      <c r="CE60" s="382" t="str">
        <f>IFERROR(+CE28+CE36+CE32+CE48+CE50+CE52+CE54+#REF!+CE42+CE44+CE38+CE40+CE58,"")</f>
        <v/>
      </c>
      <c r="CF60" s="179" t="s">
        <v>24</v>
      </c>
      <c r="CG60" s="383"/>
      <c r="CH60" s="384"/>
      <c r="CI60" s="384"/>
      <c r="CJ60" s="384"/>
      <c r="CK60" s="385"/>
      <c r="CL60" s="180"/>
      <c r="CM60" s="386">
        <f>IFERROR(+CM28+CM36+CM32+CM46+CM48+CM50+CM52+CM54+CM42+CM44+CM38+CM40+CM58,0)</f>
        <v>0</v>
      </c>
      <c r="CN60" s="387"/>
      <c r="CO60" s="387"/>
      <c r="CP60" s="387"/>
      <c r="CQ60" s="387"/>
      <c r="CR60" s="387"/>
      <c r="CS60" s="387"/>
      <c r="CT60" s="181" t="s">
        <v>19</v>
      </c>
      <c r="CU60" s="388">
        <f>IFERROR(+CU28+CU36+CU32+CU46+CU48+CU50+CU52+CU54+CU42+CU44+CU38+CU40+CU58,0)</f>
        <v>0</v>
      </c>
      <c r="CV60" s="389"/>
      <c r="CW60" s="389"/>
      <c r="CX60" s="389"/>
      <c r="CY60" s="389"/>
      <c r="CZ60" s="389"/>
      <c r="DA60" s="389"/>
      <c r="DB60" s="182" t="s">
        <v>35</v>
      </c>
      <c r="DC60" s="390"/>
      <c r="DD60" s="391"/>
      <c r="DE60" s="391"/>
      <c r="DF60" s="392"/>
      <c r="DG60" s="735" t="s">
        <v>27</v>
      </c>
      <c r="DH60" s="736"/>
      <c r="DI60" s="737" t="s">
        <v>25</v>
      </c>
      <c r="DJ60" s="738"/>
      <c r="DK60" s="736"/>
      <c r="DL60" s="393"/>
      <c r="DM60" s="394"/>
      <c r="DN60" s="394"/>
      <c r="DO60" s="394"/>
      <c r="DP60" s="394"/>
      <c r="DQ60" s="394"/>
      <c r="DR60" s="394"/>
      <c r="DS60" s="395"/>
      <c r="DT60" s="369">
        <f>IFERROR(+DT28+DT36+DT32+DT46+DT48+DT50+DT52+DT54+DT42+DT44+DT38+DT40+DT58,0)</f>
        <v>0</v>
      </c>
      <c r="DU60" s="370" t="str">
        <f>IFERROR(+DU28+DU36+DU32+DU48+DU50+DU52+DU54+#REF!+DU42+DU44+DU38+DU40+DU58,"")</f>
        <v/>
      </c>
      <c r="DV60" s="370" t="str">
        <f>IFERROR(+DV28+DV36+DV32+DV48+DV50+DV52+DV54+#REF!+DV42+DV44+DV38+DV40+DV58,"")</f>
        <v/>
      </c>
      <c r="DW60" s="370" t="str">
        <f>IFERROR(+DW28+DW36+DW32+DW48+DW50+DW52+DW54+#REF!+DW42+DW44+DW38+DW40+DW58,"")</f>
        <v/>
      </c>
      <c r="DX60" s="370" t="str">
        <f>IFERROR(+DX28+DX36+DX32+DX48+DX50+DX52+DX54+#REF!+DX42+DX44+DX38+DX40+DX58,"")</f>
        <v/>
      </c>
      <c r="DY60" s="370" t="str">
        <f>IFERROR(+DY28+DY36+DY32+DY48+DY50+DY52+DY54+#REF!+DY42+DY44+DY38+DY40+DY58,"")</f>
        <v/>
      </c>
      <c r="DZ60" s="370" t="str">
        <f>IFERROR(+DZ28+DZ36+DZ32+DZ48+DZ50+DZ52+DZ54+#REF!+DZ42+DZ44+DZ38+DZ40+DZ58,"")</f>
        <v/>
      </c>
      <c r="EA60" s="183" t="s">
        <v>19</v>
      </c>
      <c r="EB60" s="369">
        <f>IFERROR(+EB28+EB36+EB32+EB46+EB48+EB50+EB52+EB54+EB42+EB44+EB38+EB40+EB58,0)</f>
        <v>0</v>
      </c>
      <c r="EC60" s="370" t="str">
        <f>IFERROR(+EC28+EC36+EC32+EC48+EC50+EC52+EC54+#REF!+EC42+EC44+EC38+EC40+EC58,"")</f>
        <v/>
      </c>
      <c r="ED60" s="370" t="str">
        <f>IFERROR(+ED28+ED36+ED32+ED48+ED50+ED52+ED54+#REF!+ED42+ED44+ED38+ED40+ED58,"")</f>
        <v/>
      </c>
      <c r="EE60" s="370" t="str">
        <f>IFERROR(+EE28+EE36+EE32+EE48+EE50+EE52+EE54+#REF!+EE42+EE44+EE38+EE40+EE58,"")</f>
        <v/>
      </c>
      <c r="EF60" s="370" t="str">
        <f>IFERROR(+EF28+EF36+EF32+EF48+EF50+EF52+EF54+#REF!+EF42+EF44+EF38+EF40+EF58,"")</f>
        <v/>
      </c>
      <c r="EG60" s="370" t="str">
        <f>IFERROR(+EG28+EG36+EG32+EG48+EG50+EG52+EG54+#REF!+EG42+EG44+EG38+EG40+EG58,"")</f>
        <v/>
      </c>
      <c r="EH60" s="371" t="str">
        <f>IFERROR(+EH28+EH36+EH32+EH48+EH50+EH52+EH54+#REF!+EH42+EH44+EH38+EH40+EH58,"")</f>
        <v/>
      </c>
      <c r="EI60" s="184" t="s">
        <v>19</v>
      </c>
      <c r="EJ60" s="372">
        <f>IFERROR(+EJ28+EJ36+EJ32+EJ48+EJ50+EJ52+EJ54+EJ42+EJ44+EJ38+EJ40+EJ58,0)</f>
        <v>0</v>
      </c>
      <c r="EK60" s="373"/>
      <c r="EL60" s="373"/>
      <c r="EM60" s="373"/>
      <c r="EN60" s="373"/>
      <c r="EO60" s="373"/>
      <c r="EP60" s="374"/>
      <c r="EQ60" s="185" t="s">
        <v>19</v>
      </c>
      <c r="ER60" s="375"/>
      <c r="ES60" s="376"/>
      <c r="ET60" s="376"/>
      <c r="EU60" s="376"/>
      <c r="EV60" s="376"/>
      <c r="EW60" s="376"/>
      <c r="EX60" s="377"/>
      <c r="EY60" s="375"/>
      <c r="EZ60" s="376"/>
      <c r="FA60" s="376"/>
      <c r="FB60" s="376"/>
      <c r="FC60" s="376"/>
      <c r="FD60" s="376"/>
      <c r="FE60" s="377"/>
      <c r="FF60" s="186" t="s">
        <v>22</v>
      </c>
      <c r="FG60" s="187">
        <f>IFERROR(+FG28+FG36+FG32+FG46+FG48+FG50+FG52+FG54+FG42+FG44+FG38+FG40+FG58,"")</f>
        <v>0</v>
      </c>
      <c r="FH60" s="188" t="s">
        <v>19</v>
      </c>
      <c r="FI60" s="186" t="s">
        <v>23</v>
      </c>
      <c r="FJ60" s="220">
        <f>IFERROR(+FJ28+FJ36+FJ32+FJ46+FJ48+FJ50+FJ52+FJ54+FJ42+FJ44+FJ38+FJ40+FJ58,"")</f>
        <v>0</v>
      </c>
      <c r="FK60" s="188" t="s">
        <v>19</v>
      </c>
      <c r="FL60" s="215"/>
      <c r="FM60" s="212"/>
      <c r="FN60" s="45"/>
    </row>
    <row r="61" spans="2:170" s="93" customFormat="1" ht="25.15" customHeight="1">
      <c r="B61" s="55" t="s">
        <v>28</v>
      </c>
      <c r="C61" s="55"/>
      <c r="D61" s="11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2"/>
      <c r="BT61" s="742"/>
      <c r="BU61" s="742"/>
      <c r="BV61" s="742"/>
      <c r="BW61" s="742"/>
      <c r="BX61" s="742"/>
      <c r="BY61" s="742"/>
      <c r="BZ61" s="742"/>
      <c r="CA61" s="742"/>
      <c r="CB61" s="742"/>
      <c r="CC61" s="742"/>
      <c r="CD61" s="742"/>
      <c r="CE61" s="742"/>
      <c r="CF61" s="742"/>
      <c r="CG61" s="742"/>
      <c r="CH61" s="742"/>
      <c r="CI61" s="742"/>
      <c r="CJ61" s="742"/>
      <c r="CK61" s="742"/>
      <c r="CL61" s="742"/>
      <c r="CM61" s="742"/>
      <c r="CN61" s="742"/>
      <c r="CO61" s="742"/>
      <c r="CP61" s="742"/>
      <c r="CQ61" s="742"/>
      <c r="CR61" s="742"/>
      <c r="CS61" s="742"/>
      <c r="CT61" s="742"/>
      <c r="CU61" s="742"/>
      <c r="CV61" s="742"/>
      <c r="CW61" s="742"/>
      <c r="CX61" s="742"/>
      <c r="CY61" s="742"/>
      <c r="CZ61" s="742"/>
      <c r="DA61" s="742"/>
      <c r="DB61" s="742"/>
      <c r="DC61" s="742"/>
      <c r="DD61" s="742"/>
      <c r="DE61" s="742"/>
      <c r="DF61" s="742"/>
      <c r="DG61" s="742"/>
      <c r="DH61" s="742"/>
      <c r="DI61" s="742"/>
      <c r="DJ61" s="742"/>
      <c r="DK61" s="742"/>
      <c r="DL61" s="742"/>
      <c r="DM61" s="742"/>
      <c r="DN61" s="742"/>
      <c r="DO61" s="742"/>
      <c r="DP61" s="742"/>
      <c r="DQ61" s="742"/>
      <c r="DR61" s="742"/>
      <c r="DS61" s="742"/>
      <c r="DT61" s="742"/>
      <c r="DU61" s="742"/>
      <c r="DV61" s="742"/>
      <c r="DW61" s="742"/>
      <c r="DX61" s="742"/>
      <c r="DY61" s="742"/>
      <c r="DZ61" s="742"/>
      <c r="EA61" s="742"/>
      <c r="EB61" s="742"/>
      <c r="EC61" s="742"/>
      <c r="ED61" s="742"/>
      <c r="EE61" s="742"/>
      <c r="EF61" s="742"/>
      <c r="EG61" s="742"/>
      <c r="EH61" s="742"/>
      <c r="EI61" s="742"/>
      <c r="EJ61" s="742"/>
      <c r="EK61" s="742"/>
      <c r="EL61" s="742"/>
      <c r="EM61" s="742"/>
      <c r="EN61" s="742"/>
      <c r="EO61" s="742"/>
      <c r="EP61" s="742"/>
      <c r="EQ61" s="742"/>
      <c r="ER61" s="742"/>
      <c r="ES61" s="742"/>
      <c r="ET61" s="742"/>
      <c r="EU61" s="742"/>
      <c r="EV61" s="742"/>
      <c r="EW61" s="742"/>
      <c r="EX61" s="742"/>
      <c r="EY61" s="742"/>
      <c r="EZ61" s="742"/>
      <c r="FA61" s="742"/>
      <c r="FB61" s="742"/>
      <c r="FC61" s="742"/>
      <c r="FD61" s="742"/>
      <c r="FE61" s="742"/>
      <c r="FF61" s="742"/>
      <c r="FG61" s="742"/>
      <c r="FH61" s="742"/>
      <c r="FI61" s="742"/>
      <c r="FJ61" s="742"/>
      <c r="FK61" s="115"/>
      <c r="FL61" s="115"/>
      <c r="FM61" s="115"/>
      <c r="FN61" s="115"/>
    </row>
    <row r="62" spans="2:170" s="93" customFormat="1" ht="25.9" customHeight="1">
      <c r="B62" s="94"/>
      <c r="C62" s="368">
        <v>1</v>
      </c>
      <c r="D62" s="368"/>
      <c r="E62" s="398" t="s">
        <v>97</v>
      </c>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99"/>
      <c r="DF62" s="399"/>
      <c r="DG62" s="399"/>
      <c r="DH62" s="399"/>
      <c r="DI62" s="399"/>
      <c r="DJ62" s="399"/>
      <c r="DK62" s="399"/>
      <c r="DL62" s="399"/>
      <c r="DM62" s="399"/>
      <c r="DN62" s="399"/>
      <c r="DO62" s="399"/>
      <c r="DP62" s="399"/>
      <c r="DQ62" s="399"/>
      <c r="DR62" s="399"/>
      <c r="DS62" s="399"/>
      <c r="DT62" s="399"/>
      <c r="DU62" s="399"/>
      <c r="DV62" s="399"/>
      <c r="DW62" s="399"/>
      <c r="DX62" s="399"/>
      <c r="DY62" s="399"/>
      <c r="DZ62" s="399"/>
      <c r="EA62" s="399"/>
      <c r="EB62" s="399"/>
      <c r="EC62" s="399"/>
      <c r="ED62" s="399"/>
      <c r="EE62" s="399"/>
      <c r="EF62" s="399"/>
      <c r="EG62" s="399"/>
      <c r="EH62" s="399"/>
      <c r="EI62" s="399"/>
      <c r="EJ62" s="399"/>
      <c r="EK62" s="399"/>
      <c r="EL62" s="399"/>
      <c r="EM62" s="399"/>
      <c r="EN62" s="399"/>
      <c r="EO62" s="399"/>
      <c r="EP62" s="399"/>
      <c r="EQ62" s="399"/>
      <c r="ER62" s="399"/>
      <c r="ES62" s="399"/>
      <c r="ET62" s="399"/>
      <c r="EU62" s="399"/>
      <c r="EV62" s="218"/>
      <c r="EW62" s="218"/>
      <c r="EX62" s="218"/>
      <c r="EY62" s="786" t="s">
        <v>104</v>
      </c>
      <c r="EZ62" s="786"/>
      <c r="FA62" s="786"/>
      <c r="FB62" s="786"/>
      <c r="FC62" s="786"/>
      <c r="FD62" s="786"/>
      <c r="FE62" s="786"/>
      <c r="FF62" s="786"/>
      <c r="FG62" s="786"/>
      <c r="FH62" s="786"/>
      <c r="FI62" s="786"/>
      <c r="FJ62" s="786"/>
      <c r="FK62" s="786"/>
      <c r="FL62" s="786"/>
      <c r="FM62" s="786"/>
      <c r="FN62" s="113"/>
    </row>
    <row r="63" spans="2:170" s="93" customFormat="1" ht="32.25" customHeight="1">
      <c r="B63" s="94"/>
      <c r="C63" s="368"/>
      <c r="D63" s="368"/>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399"/>
      <c r="CS63" s="399"/>
      <c r="CT63" s="399"/>
      <c r="CU63" s="399"/>
      <c r="CV63" s="399"/>
      <c r="CW63" s="399"/>
      <c r="CX63" s="399"/>
      <c r="CY63" s="399"/>
      <c r="CZ63" s="399"/>
      <c r="DA63" s="399"/>
      <c r="DB63" s="399"/>
      <c r="DC63" s="399"/>
      <c r="DD63" s="399"/>
      <c r="DE63" s="399"/>
      <c r="DF63" s="399"/>
      <c r="DG63" s="399"/>
      <c r="DH63" s="399"/>
      <c r="DI63" s="399"/>
      <c r="DJ63" s="399"/>
      <c r="DK63" s="399"/>
      <c r="DL63" s="399"/>
      <c r="DM63" s="399"/>
      <c r="DN63" s="399"/>
      <c r="DO63" s="399"/>
      <c r="DP63" s="399"/>
      <c r="DQ63" s="399"/>
      <c r="DR63" s="399"/>
      <c r="DS63" s="399"/>
      <c r="DT63" s="399"/>
      <c r="DU63" s="399"/>
      <c r="DV63" s="399"/>
      <c r="DW63" s="399"/>
      <c r="DX63" s="399"/>
      <c r="DY63" s="399"/>
      <c r="DZ63" s="399"/>
      <c r="EA63" s="399"/>
      <c r="EB63" s="399"/>
      <c r="EC63" s="399"/>
      <c r="ED63" s="399"/>
      <c r="EE63" s="399"/>
      <c r="EF63" s="399"/>
      <c r="EG63" s="399"/>
      <c r="EH63" s="399"/>
      <c r="EI63" s="399"/>
      <c r="EJ63" s="399"/>
      <c r="EK63" s="399"/>
      <c r="EL63" s="399"/>
      <c r="EM63" s="399"/>
      <c r="EN63" s="399"/>
      <c r="EO63" s="399"/>
      <c r="EP63" s="399"/>
      <c r="EQ63" s="399"/>
      <c r="ER63" s="399"/>
      <c r="ES63" s="399"/>
      <c r="ET63" s="399"/>
      <c r="EU63" s="399"/>
      <c r="EV63" s="218"/>
      <c r="EW63" s="218"/>
      <c r="EX63" s="218"/>
      <c r="EY63" s="789" t="s">
        <v>105</v>
      </c>
      <c r="EZ63" s="790"/>
      <c r="FA63" s="790"/>
      <c r="FB63" s="790"/>
      <c r="FC63" s="790"/>
      <c r="FD63" s="790"/>
      <c r="FE63" s="791"/>
      <c r="FF63" s="787" t="s">
        <v>101</v>
      </c>
      <c r="FG63" s="787" t="s">
        <v>102</v>
      </c>
      <c r="FH63" s="793" t="s">
        <v>103</v>
      </c>
      <c r="FI63" s="794"/>
      <c r="FJ63" s="794"/>
      <c r="FK63" s="795"/>
      <c r="FL63" s="807" t="s">
        <v>113</v>
      </c>
      <c r="FM63" s="808"/>
      <c r="FN63" s="113"/>
    </row>
    <row r="64" spans="2:170" s="93" customFormat="1" ht="32.1" customHeight="1">
      <c r="B64" s="94"/>
      <c r="C64" s="368">
        <v>2</v>
      </c>
      <c r="D64" s="368"/>
      <c r="E64" s="398" t="s">
        <v>95</v>
      </c>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c r="CR64" s="399"/>
      <c r="CS64" s="399"/>
      <c r="CT64" s="399"/>
      <c r="CU64" s="399"/>
      <c r="CV64" s="399"/>
      <c r="CW64" s="399"/>
      <c r="CX64" s="399"/>
      <c r="CY64" s="399"/>
      <c r="CZ64" s="399"/>
      <c r="DA64" s="399"/>
      <c r="DB64" s="399"/>
      <c r="DC64" s="399"/>
      <c r="DD64" s="399"/>
      <c r="DE64" s="399"/>
      <c r="DF64" s="399"/>
      <c r="DG64" s="399"/>
      <c r="DH64" s="399"/>
      <c r="DI64" s="399"/>
      <c r="DJ64" s="399"/>
      <c r="DK64" s="399"/>
      <c r="DL64" s="399"/>
      <c r="DM64" s="399"/>
      <c r="DN64" s="399"/>
      <c r="DO64" s="399"/>
      <c r="DP64" s="399"/>
      <c r="DQ64" s="399"/>
      <c r="DR64" s="399"/>
      <c r="DS64" s="399"/>
      <c r="DT64" s="399"/>
      <c r="DU64" s="399"/>
      <c r="DV64" s="399"/>
      <c r="DW64" s="399"/>
      <c r="DX64" s="399"/>
      <c r="DY64" s="399"/>
      <c r="DZ64" s="399"/>
      <c r="EA64" s="399"/>
      <c r="EB64" s="399"/>
      <c r="EC64" s="399"/>
      <c r="ED64" s="399"/>
      <c r="EE64" s="399"/>
      <c r="EF64" s="399"/>
      <c r="EG64" s="399"/>
      <c r="EH64" s="399"/>
      <c r="EI64" s="399"/>
      <c r="EJ64" s="399"/>
      <c r="EK64" s="399"/>
      <c r="EL64" s="399"/>
      <c r="EM64" s="399"/>
      <c r="EN64" s="399"/>
      <c r="EO64" s="399"/>
      <c r="EP64" s="399"/>
      <c r="EQ64" s="399"/>
      <c r="ER64" s="399"/>
      <c r="ES64" s="399"/>
      <c r="ET64" s="399"/>
      <c r="EU64" s="399"/>
      <c r="EV64" s="218"/>
      <c r="EW64" s="218"/>
      <c r="EX64" s="218"/>
      <c r="EY64" s="792"/>
      <c r="EZ64" s="790"/>
      <c r="FA64" s="790"/>
      <c r="FB64" s="790"/>
      <c r="FC64" s="790"/>
      <c r="FD64" s="790"/>
      <c r="FE64" s="791"/>
      <c r="FF64" s="788"/>
      <c r="FG64" s="788"/>
      <c r="FH64" s="796"/>
      <c r="FI64" s="797"/>
      <c r="FJ64" s="797"/>
      <c r="FK64" s="798"/>
      <c r="FL64" s="809"/>
      <c r="FM64" s="810"/>
      <c r="FN64" s="114"/>
    </row>
    <row r="65" spans="2:170" s="93" customFormat="1" ht="30.6" customHeight="1">
      <c r="B65" s="94"/>
      <c r="C65" s="216"/>
      <c r="D65" s="216"/>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399"/>
      <c r="CT65" s="399"/>
      <c r="CU65" s="399"/>
      <c r="CV65" s="399"/>
      <c r="CW65" s="399"/>
      <c r="CX65" s="399"/>
      <c r="CY65" s="399"/>
      <c r="CZ65" s="399"/>
      <c r="DA65" s="399"/>
      <c r="DB65" s="399"/>
      <c r="DC65" s="399"/>
      <c r="DD65" s="399"/>
      <c r="DE65" s="399"/>
      <c r="DF65" s="399"/>
      <c r="DG65" s="399"/>
      <c r="DH65" s="399"/>
      <c r="DI65" s="399"/>
      <c r="DJ65" s="399"/>
      <c r="DK65" s="399"/>
      <c r="DL65" s="399"/>
      <c r="DM65" s="399"/>
      <c r="DN65" s="399"/>
      <c r="DO65" s="399"/>
      <c r="DP65" s="399"/>
      <c r="DQ65" s="399"/>
      <c r="DR65" s="399"/>
      <c r="DS65" s="399"/>
      <c r="DT65" s="399"/>
      <c r="DU65" s="399"/>
      <c r="DV65" s="399"/>
      <c r="DW65" s="399"/>
      <c r="DX65" s="399"/>
      <c r="DY65" s="399"/>
      <c r="DZ65" s="399"/>
      <c r="EA65" s="399"/>
      <c r="EB65" s="399"/>
      <c r="EC65" s="399"/>
      <c r="ED65" s="399"/>
      <c r="EE65" s="399"/>
      <c r="EF65" s="399"/>
      <c r="EG65" s="399"/>
      <c r="EH65" s="399"/>
      <c r="EI65" s="399"/>
      <c r="EJ65" s="399"/>
      <c r="EK65" s="399"/>
      <c r="EL65" s="399"/>
      <c r="EM65" s="399"/>
      <c r="EN65" s="399"/>
      <c r="EO65" s="399"/>
      <c r="EP65" s="399"/>
      <c r="EQ65" s="399"/>
      <c r="ER65" s="399"/>
      <c r="ES65" s="399"/>
      <c r="ET65" s="399"/>
      <c r="EU65" s="399"/>
      <c r="EV65" s="218"/>
      <c r="EW65" s="218"/>
      <c r="EX65" s="218"/>
      <c r="EY65" s="763" t="s">
        <v>99</v>
      </c>
      <c r="EZ65" s="764"/>
      <c r="FA65" s="765"/>
      <c r="FB65" s="765"/>
      <c r="FC65" s="765"/>
      <c r="FD65" s="765"/>
      <c r="FE65" s="766"/>
      <c r="FF65" s="803"/>
      <c r="FG65" s="805"/>
      <c r="FH65" s="799" t="s">
        <v>105</v>
      </c>
      <c r="FI65" s="800"/>
      <c r="FJ65" s="800"/>
      <c r="FK65" s="801"/>
      <c r="FL65" s="799"/>
      <c r="FM65" s="801"/>
      <c r="FN65" s="114"/>
    </row>
    <row r="66" spans="2:170" s="93" customFormat="1" ht="28.35" customHeight="1">
      <c r="B66" s="94"/>
      <c r="C66" s="258">
        <v>3</v>
      </c>
      <c r="D66" s="258"/>
      <c r="E66" s="398" t="s">
        <v>29</v>
      </c>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399"/>
      <c r="DB66" s="399"/>
      <c r="DC66" s="399"/>
      <c r="DD66" s="399"/>
      <c r="DE66" s="399"/>
      <c r="DF66" s="399"/>
      <c r="DG66" s="399"/>
      <c r="DH66" s="399"/>
      <c r="DI66" s="399"/>
      <c r="DJ66" s="399"/>
      <c r="DK66" s="399"/>
      <c r="DL66" s="399"/>
      <c r="DM66" s="399"/>
      <c r="DN66" s="399"/>
      <c r="DO66" s="399"/>
      <c r="DP66" s="399"/>
      <c r="DQ66" s="399"/>
      <c r="DR66" s="399"/>
      <c r="DS66" s="399"/>
      <c r="DT66" s="399"/>
      <c r="DU66" s="399"/>
      <c r="DV66" s="399"/>
      <c r="DW66" s="399"/>
      <c r="DX66" s="399"/>
      <c r="DY66" s="399"/>
      <c r="DZ66" s="399"/>
      <c r="EA66" s="399"/>
      <c r="EB66" s="399"/>
      <c r="EC66" s="399"/>
      <c r="ED66" s="399"/>
      <c r="EE66" s="399"/>
      <c r="EF66" s="399"/>
      <c r="EG66" s="399"/>
      <c r="EH66" s="399"/>
      <c r="EI66" s="399"/>
      <c r="EJ66" s="399"/>
      <c r="EK66" s="399"/>
      <c r="EL66" s="399"/>
      <c r="EM66" s="399"/>
      <c r="EN66" s="399"/>
      <c r="EO66" s="399"/>
      <c r="EP66" s="399"/>
      <c r="EQ66" s="399"/>
      <c r="ER66" s="399"/>
      <c r="ES66" s="399"/>
      <c r="ET66" s="399"/>
      <c r="EU66" s="399"/>
      <c r="EV66" s="218"/>
      <c r="EW66" s="218"/>
      <c r="EX66" s="218"/>
      <c r="EY66" s="767"/>
      <c r="EZ66" s="768"/>
      <c r="FA66" s="768"/>
      <c r="FB66" s="768"/>
      <c r="FC66" s="768"/>
      <c r="FD66" s="768"/>
      <c r="FE66" s="769"/>
      <c r="FF66" s="788"/>
      <c r="FG66" s="788"/>
      <c r="FH66" s="773"/>
      <c r="FI66" s="774"/>
      <c r="FJ66" s="774"/>
      <c r="FK66" s="775"/>
      <c r="FL66" s="773"/>
      <c r="FM66" s="775"/>
      <c r="FN66" s="114"/>
    </row>
    <row r="67" spans="2:170" s="93" customFormat="1" ht="30.75" customHeight="1">
      <c r="B67" s="94"/>
      <c r="C67" s="217"/>
      <c r="D67" s="217"/>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399"/>
      <c r="CT67" s="399"/>
      <c r="CU67" s="399"/>
      <c r="CV67" s="399"/>
      <c r="CW67" s="399"/>
      <c r="CX67" s="399"/>
      <c r="CY67" s="399"/>
      <c r="CZ67" s="399"/>
      <c r="DA67" s="399"/>
      <c r="DB67" s="399"/>
      <c r="DC67" s="399"/>
      <c r="DD67" s="399"/>
      <c r="DE67" s="399"/>
      <c r="DF67" s="399"/>
      <c r="DG67" s="399"/>
      <c r="DH67" s="399"/>
      <c r="DI67" s="399"/>
      <c r="DJ67" s="399"/>
      <c r="DK67" s="399"/>
      <c r="DL67" s="399"/>
      <c r="DM67" s="399"/>
      <c r="DN67" s="399"/>
      <c r="DO67" s="399"/>
      <c r="DP67" s="399"/>
      <c r="DQ67" s="399"/>
      <c r="DR67" s="399"/>
      <c r="DS67" s="399"/>
      <c r="DT67" s="399"/>
      <c r="DU67" s="399"/>
      <c r="DV67" s="399"/>
      <c r="DW67" s="399"/>
      <c r="DX67" s="399"/>
      <c r="DY67" s="399"/>
      <c r="DZ67" s="399"/>
      <c r="EA67" s="399"/>
      <c r="EB67" s="399"/>
      <c r="EC67" s="399"/>
      <c r="ED67" s="399"/>
      <c r="EE67" s="399"/>
      <c r="EF67" s="399"/>
      <c r="EG67" s="399"/>
      <c r="EH67" s="399"/>
      <c r="EI67" s="399"/>
      <c r="EJ67" s="399"/>
      <c r="EK67" s="399"/>
      <c r="EL67" s="399"/>
      <c r="EM67" s="399"/>
      <c r="EN67" s="399"/>
      <c r="EO67" s="399"/>
      <c r="EP67" s="399"/>
      <c r="EQ67" s="399"/>
      <c r="ER67" s="399"/>
      <c r="ES67" s="399"/>
      <c r="ET67" s="399"/>
      <c r="EU67" s="399"/>
      <c r="EV67" s="218"/>
      <c r="EW67" s="218"/>
      <c r="EX67" s="218"/>
      <c r="EY67" s="770" t="s">
        <v>98</v>
      </c>
      <c r="EZ67" s="771"/>
      <c r="FA67" s="771"/>
      <c r="FB67" s="771"/>
      <c r="FC67" s="771"/>
      <c r="FD67" s="771"/>
      <c r="FE67" s="772"/>
      <c r="FF67" s="804"/>
      <c r="FG67" s="806"/>
      <c r="FH67" s="802" t="s">
        <v>112</v>
      </c>
      <c r="FI67" s="800"/>
      <c r="FJ67" s="800"/>
      <c r="FK67" s="801"/>
      <c r="FL67" s="799"/>
      <c r="FM67" s="801"/>
      <c r="FN67" s="114"/>
    </row>
    <row r="68" spans="2:170" s="93" customFormat="1" ht="25.9" customHeight="1">
      <c r="B68" s="54"/>
      <c r="C68" s="368">
        <v>4</v>
      </c>
      <c r="D68" s="368"/>
      <c r="E68" s="761" t="s">
        <v>114</v>
      </c>
      <c r="F68" s="762"/>
      <c r="G68" s="762"/>
      <c r="H68" s="762"/>
      <c r="I68" s="762"/>
      <c r="J68" s="762"/>
      <c r="K68" s="762"/>
      <c r="L68" s="762"/>
      <c r="M68" s="762"/>
      <c r="N68" s="762"/>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c r="BZ68" s="762"/>
      <c r="CA68" s="762"/>
      <c r="CB68" s="762"/>
      <c r="CC68" s="762"/>
      <c r="CD68" s="762"/>
      <c r="CE68" s="762"/>
      <c r="CF68" s="762"/>
      <c r="CG68" s="762"/>
      <c r="CH68" s="762"/>
      <c r="CI68" s="762"/>
      <c r="CJ68" s="762"/>
      <c r="CK68" s="762"/>
      <c r="CL68" s="762"/>
      <c r="CM68" s="762"/>
      <c r="CN68" s="762"/>
      <c r="CO68" s="762"/>
      <c r="CP68" s="762"/>
      <c r="CQ68" s="762"/>
      <c r="CR68" s="762"/>
      <c r="CS68" s="762"/>
      <c r="CT68" s="762"/>
      <c r="CU68" s="762"/>
      <c r="CV68" s="762"/>
      <c r="CW68" s="762"/>
      <c r="CX68" s="762"/>
      <c r="CY68" s="762"/>
      <c r="CZ68" s="762"/>
      <c r="DA68" s="762"/>
      <c r="DB68" s="762"/>
      <c r="DC68" s="762"/>
      <c r="DD68" s="762"/>
      <c r="DE68" s="762"/>
      <c r="DF68" s="762"/>
      <c r="DG68" s="762"/>
      <c r="DH68" s="762"/>
      <c r="DI68" s="762"/>
      <c r="DJ68" s="762"/>
      <c r="DK68" s="762"/>
      <c r="DL68" s="762"/>
      <c r="DM68" s="762"/>
      <c r="DN68" s="762"/>
      <c r="DO68" s="762"/>
      <c r="DP68" s="762"/>
      <c r="DQ68" s="762"/>
      <c r="DR68" s="762"/>
      <c r="DS68" s="762"/>
      <c r="DT68" s="762"/>
      <c r="DU68" s="762"/>
      <c r="DV68" s="762"/>
      <c r="DW68" s="762"/>
      <c r="DX68" s="762"/>
      <c r="DY68" s="762"/>
      <c r="DZ68" s="762"/>
      <c r="EA68" s="762"/>
      <c r="EB68" s="762"/>
      <c r="EC68" s="762"/>
      <c r="ED68" s="762"/>
      <c r="EE68" s="762"/>
      <c r="EF68" s="762"/>
      <c r="EG68" s="762"/>
      <c r="EH68" s="762"/>
      <c r="EI68" s="762"/>
      <c r="EJ68" s="762"/>
      <c r="EK68" s="762"/>
      <c r="EL68" s="762"/>
      <c r="EM68" s="762"/>
      <c r="EN68" s="762"/>
      <c r="EO68" s="762"/>
      <c r="EP68" s="762"/>
      <c r="EQ68" s="762"/>
      <c r="ER68" s="762"/>
      <c r="ES68" s="762"/>
      <c r="ET68" s="762"/>
      <c r="EU68" s="762"/>
      <c r="EV68" s="218"/>
      <c r="EW68" s="218"/>
      <c r="EX68" s="218"/>
      <c r="EY68" s="773"/>
      <c r="EZ68" s="774"/>
      <c r="FA68" s="774"/>
      <c r="FB68" s="774"/>
      <c r="FC68" s="774"/>
      <c r="FD68" s="774"/>
      <c r="FE68" s="775"/>
      <c r="FF68" s="788"/>
      <c r="FG68" s="788"/>
      <c r="FH68" s="773"/>
      <c r="FI68" s="774"/>
      <c r="FJ68" s="774"/>
      <c r="FK68" s="775"/>
      <c r="FL68" s="773"/>
      <c r="FM68" s="775"/>
      <c r="FN68" s="113"/>
    </row>
    <row r="69" spans="2:170" s="93" customFormat="1" ht="27" customHeight="1">
      <c r="B69" s="54"/>
      <c r="C69" s="216"/>
      <c r="D69" s="216"/>
      <c r="E69" s="762"/>
      <c r="F69" s="762"/>
      <c r="G69" s="762"/>
      <c r="H69" s="762"/>
      <c r="I69" s="762"/>
      <c r="J69" s="762"/>
      <c r="K69" s="762"/>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762"/>
      <c r="BA69" s="762"/>
      <c r="BB69" s="762"/>
      <c r="BC69" s="762"/>
      <c r="BD69" s="762"/>
      <c r="BE69" s="762"/>
      <c r="BF69" s="762"/>
      <c r="BG69" s="762"/>
      <c r="BH69" s="762"/>
      <c r="BI69" s="762"/>
      <c r="BJ69" s="762"/>
      <c r="BK69" s="762"/>
      <c r="BL69" s="762"/>
      <c r="BM69" s="762"/>
      <c r="BN69" s="762"/>
      <c r="BO69" s="762"/>
      <c r="BP69" s="762"/>
      <c r="BQ69" s="762"/>
      <c r="BR69" s="762"/>
      <c r="BS69" s="762"/>
      <c r="BT69" s="762"/>
      <c r="BU69" s="762"/>
      <c r="BV69" s="762"/>
      <c r="BW69" s="762"/>
      <c r="BX69" s="762"/>
      <c r="BY69" s="762"/>
      <c r="BZ69" s="762"/>
      <c r="CA69" s="762"/>
      <c r="CB69" s="762"/>
      <c r="CC69" s="762"/>
      <c r="CD69" s="762"/>
      <c r="CE69" s="762"/>
      <c r="CF69" s="762"/>
      <c r="CG69" s="762"/>
      <c r="CH69" s="762"/>
      <c r="CI69" s="762"/>
      <c r="CJ69" s="762"/>
      <c r="CK69" s="762"/>
      <c r="CL69" s="762"/>
      <c r="CM69" s="762"/>
      <c r="CN69" s="762"/>
      <c r="CO69" s="762"/>
      <c r="CP69" s="762"/>
      <c r="CQ69" s="762"/>
      <c r="CR69" s="762"/>
      <c r="CS69" s="762"/>
      <c r="CT69" s="762"/>
      <c r="CU69" s="762"/>
      <c r="CV69" s="762"/>
      <c r="CW69" s="762"/>
      <c r="CX69" s="762"/>
      <c r="CY69" s="762"/>
      <c r="CZ69" s="762"/>
      <c r="DA69" s="762"/>
      <c r="DB69" s="762"/>
      <c r="DC69" s="762"/>
      <c r="DD69" s="762"/>
      <c r="DE69" s="762"/>
      <c r="DF69" s="762"/>
      <c r="DG69" s="762"/>
      <c r="DH69" s="762"/>
      <c r="DI69" s="762"/>
      <c r="DJ69" s="762"/>
      <c r="DK69" s="762"/>
      <c r="DL69" s="762"/>
      <c r="DM69" s="762"/>
      <c r="DN69" s="762"/>
      <c r="DO69" s="762"/>
      <c r="DP69" s="762"/>
      <c r="DQ69" s="762"/>
      <c r="DR69" s="762"/>
      <c r="DS69" s="762"/>
      <c r="DT69" s="762"/>
      <c r="DU69" s="762"/>
      <c r="DV69" s="762"/>
      <c r="DW69" s="762"/>
      <c r="DX69" s="762"/>
      <c r="DY69" s="762"/>
      <c r="DZ69" s="762"/>
      <c r="EA69" s="762"/>
      <c r="EB69" s="762"/>
      <c r="EC69" s="762"/>
      <c r="ED69" s="762"/>
      <c r="EE69" s="762"/>
      <c r="EF69" s="762"/>
      <c r="EG69" s="762"/>
      <c r="EH69" s="762"/>
      <c r="EI69" s="762"/>
      <c r="EJ69" s="762"/>
      <c r="EK69" s="762"/>
      <c r="EL69" s="762"/>
      <c r="EM69" s="762"/>
      <c r="EN69" s="762"/>
      <c r="EO69" s="762"/>
      <c r="EP69" s="762"/>
      <c r="EQ69" s="762"/>
      <c r="ER69" s="762"/>
      <c r="ES69" s="762"/>
      <c r="ET69" s="762"/>
      <c r="EU69" s="762"/>
      <c r="EV69" s="218"/>
      <c r="EW69" s="218"/>
      <c r="EX69" s="218"/>
      <c r="EY69" s="763" t="s">
        <v>100</v>
      </c>
      <c r="EZ69" s="776"/>
      <c r="FA69" s="776"/>
      <c r="FB69" s="776"/>
      <c r="FC69" s="776"/>
      <c r="FD69" s="776"/>
      <c r="FE69" s="777"/>
      <c r="FF69" s="804"/>
      <c r="FG69" s="805"/>
      <c r="FH69" s="799"/>
      <c r="FI69" s="800"/>
      <c r="FJ69" s="800"/>
      <c r="FK69" s="801"/>
      <c r="FL69" s="799"/>
      <c r="FM69" s="801"/>
      <c r="FN69" s="113"/>
    </row>
    <row r="70" spans="2:170" s="93" customFormat="1" ht="33" customHeight="1">
      <c r="B70" s="54"/>
      <c r="C70" s="216"/>
      <c r="D70" s="216"/>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c r="BZ70" s="762"/>
      <c r="CA70" s="762"/>
      <c r="CB70" s="762"/>
      <c r="CC70" s="762"/>
      <c r="CD70" s="762"/>
      <c r="CE70" s="762"/>
      <c r="CF70" s="762"/>
      <c r="CG70" s="762"/>
      <c r="CH70" s="762"/>
      <c r="CI70" s="762"/>
      <c r="CJ70" s="762"/>
      <c r="CK70" s="762"/>
      <c r="CL70" s="762"/>
      <c r="CM70" s="762"/>
      <c r="CN70" s="762"/>
      <c r="CO70" s="762"/>
      <c r="CP70" s="762"/>
      <c r="CQ70" s="762"/>
      <c r="CR70" s="762"/>
      <c r="CS70" s="762"/>
      <c r="CT70" s="762"/>
      <c r="CU70" s="762"/>
      <c r="CV70" s="762"/>
      <c r="CW70" s="762"/>
      <c r="CX70" s="762"/>
      <c r="CY70" s="762"/>
      <c r="CZ70" s="762"/>
      <c r="DA70" s="762"/>
      <c r="DB70" s="762"/>
      <c r="DC70" s="762"/>
      <c r="DD70" s="762"/>
      <c r="DE70" s="762"/>
      <c r="DF70" s="762"/>
      <c r="DG70" s="762"/>
      <c r="DH70" s="762"/>
      <c r="DI70" s="762"/>
      <c r="DJ70" s="762"/>
      <c r="DK70" s="762"/>
      <c r="DL70" s="762"/>
      <c r="DM70" s="762"/>
      <c r="DN70" s="762"/>
      <c r="DO70" s="762"/>
      <c r="DP70" s="762"/>
      <c r="DQ70" s="762"/>
      <c r="DR70" s="762"/>
      <c r="DS70" s="762"/>
      <c r="DT70" s="762"/>
      <c r="DU70" s="762"/>
      <c r="DV70" s="762"/>
      <c r="DW70" s="762"/>
      <c r="DX70" s="762"/>
      <c r="DY70" s="762"/>
      <c r="DZ70" s="762"/>
      <c r="EA70" s="762"/>
      <c r="EB70" s="762"/>
      <c r="EC70" s="762"/>
      <c r="ED70" s="762"/>
      <c r="EE70" s="762"/>
      <c r="EF70" s="762"/>
      <c r="EG70" s="762"/>
      <c r="EH70" s="762"/>
      <c r="EI70" s="762"/>
      <c r="EJ70" s="762"/>
      <c r="EK70" s="762"/>
      <c r="EL70" s="762"/>
      <c r="EM70" s="762"/>
      <c r="EN70" s="762"/>
      <c r="EO70" s="762"/>
      <c r="EP70" s="762"/>
      <c r="EQ70" s="762"/>
      <c r="ER70" s="762"/>
      <c r="ES70" s="762"/>
      <c r="ET70" s="762"/>
      <c r="EU70" s="762"/>
      <c r="EV70" s="218"/>
      <c r="EW70" s="218"/>
      <c r="EX70" s="218"/>
      <c r="EY70" s="767"/>
      <c r="EZ70" s="768"/>
      <c r="FA70" s="768"/>
      <c r="FB70" s="768"/>
      <c r="FC70" s="768"/>
      <c r="FD70" s="768"/>
      <c r="FE70" s="769"/>
      <c r="FF70" s="788"/>
      <c r="FG70" s="788"/>
      <c r="FH70" s="773"/>
      <c r="FI70" s="774"/>
      <c r="FJ70" s="774"/>
      <c r="FK70" s="775"/>
      <c r="FL70" s="773"/>
      <c r="FM70" s="775"/>
      <c r="FN70" s="113"/>
    </row>
    <row r="71" spans="2:170" s="93" customFormat="1" ht="34.15" customHeight="1">
      <c r="B71" s="54"/>
      <c r="C71" s="258">
        <v>5</v>
      </c>
      <c r="D71" s="258"/>
      <c r="E71" s="398" t="s">
        <v>30</v>
      </c>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399"/>
      <c r="CS71" s="399"/>
      <c r="CT71" s="399"/>
      <c r="CU71" s="399"/>
      <c r="CV71" s="399"/>
      <c r="CW71" s="399"/>
      <c r="CX71" s="399"/>
      <c r="CY71" s="399"/>
      <c r="CZ71" s="399"/>
      <c r="DA71" s="399"/>
      <c r="DB71" s="399"/>
      <c r="DC71" s="399"/>
      <c r="DD71" s="399"/>
      <c r="DE71" s="399"/>
      <c r="DF71" s="399"/>
      <c r="DG71" s="399"/>
      <c r="DH71" s="399"/>
      <c r="DI71" s="399"/>
      <c r="DJ71" s="399"/>
      <c r="DK71" s="399"/>
      <c r="DL71" s="399"/>
      <c r="DM71" s="399"/>
      <c r="DN71" s="399"/>
      <c r="DO71" s="399"/>
      <c r="DP71" s="399"/>
      <c r="DQ71" s="399"/>
      <c r="DR71" s="399"/>
      <c r="DS71" s="399"/>
      <c r="DT71" s="399"/>
      <c r="DU71" s="399"/>
      <c r="DV71" s="399"/>
      <c r="DW71" s="399"/>
      <c r="DX71" s="399"/>
      <c r="DY71" s="399"/>
      <c r="DZ71" s="399"/>
      <c r="EA71" s="399"/>
      <c r="EB71" s="399"/>
      <c r="EC71" s="399"/>
      <c r="ED71" s="399"/>
      <c r="EE71" s="399"/>
      <c r="EF71" s="399"/>
      <c r="EG71" s="399"/>
      <c r="EH71" s="399"/>
      <c r="EI71" s="399"/>
      <c r="EJ71" s="399"/>
      <c r="EK71" s="399"/>
      <c r="EL71" s="399"/>
      <c r="EM71" s="399"/>
      <c r="EN71" s="399"/>
      <c r="EO71" s="399"/>
      <c r="EP71" s="399"/>
      <c r="EQ71" s="399"/>
      <c r="ER71" s="399"/>
      <c r="ES71" s="399"/>
      <c r="ET71" s="399"/>
      <c r="EU71" s="399"/>
      <c r="EV71" s="399"/>
      <c r="EW71" s="399"/>
      <c r="EX71" s="399"/>
      <c r="EY71" s="399"/>
      <c r="EZ71" s="399"/>
      <c r="FA71" s="399"/>
      <c r="FB71" s="399"/>
      <c r="FC71" s="399"/>
      <c r="FD71" s="399"/>
      <c r="FE71" s="113"/>
      <c r="FF71" s="113"/>
      <c r="FG71" s="113"/>
      <c r="FH71" s="113"/>
      <c r="FI71" s="113"/>
      <c r="FJ71" s="113"/>
      <c r="FK71" s="113"/>
      <c r="FL71" s="113"/>
      <c r="FM71" s="113"/>
      <c r="FN71" s="55"/>
    </row>
    <row r="72" spans="2:170" s="93" customFormat="1" ht="34.15" customHeight="1">
      <c r="B72" s="54"/>
      <c r="C72" s="258">
        <v>6</v>
      </c>
      <c r="D72" s="258"/>
      <c r="E72" s="398" t="s">
        <v>81</v>
      </c>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399"/>
      <c r="CS72" s="399"/>
      <c r="CT72" s="399"/>
      <c r="CU72" s="399"/>
      <c r="CV72" s="399"/>
      <c r="CW72" s="399"/>
      <c r="CX72" s="399"/>
      <c r="CY72" s="399"/>
      <c r="CZ72" s="399"/>
      <c r="DA72" s="399"/>
      <c r="DB72" s="399"/>
      <c r="DC72" s="399"/>
      <c r="DD72" s="399"/>
      <c r="DE72" s="399"/>
      <c r="DF72" s="399"/>
      <c r="DG72" s="399"/>
      <c r="DH72" s="399"/>
      <c r="DI72" s="399"/>
      <c r="DJ72" s="399"/>
      <c r="DK72" s="399"/>
      <c r="DL72" s="399"/>
      <c r="DM72" s="399"/>
      <c r="DN72" s="399"/>
      <c r="DO72" s="399"/>
      <c r="DP72" s="399"/>
      <c r="DQ72" s="399"/>
      <c r="DR72" s="399"/>
      <c r="DS72" s="399"/>
      <c r="DT72" s="399"/>
      <c r="DU72" s="399"/>
      <c r="DV72" s="399"/>
      <c r="DW72" s="399"/>
      <c r="DX72" s="399"/>
      <c r="DY72" s="399"/>
      <c r="DZ72" s="399"/>
      <c r="EA72" s="399"/>
      <c r="EB72" s="399"/>
      <c r="EC72" s="399"/>
      <c r="ED72" s="399"/>
      <c r="EE72" s="399"/>
      <c r="EF72" s="399"/>
      <c r="EG72" s="399"/>
      <c r="EH72" s="399"/>
      <c r="EI72" s="399"/>
      <c r="EJ72" s="399"/>
      <c r="EK72" s="399"/>
      <c r="EL72" s="399"/>
      <c r="EM72" s="399"/>
      <c r="EN72" s="399"/>
      <c r="EO72" s="399"/>
      <c r="EP72" s="399"/>
      <c r="EQ72" s="399"/>
      <c r="ER72" s="399"/>
      <c r="ES72" s="399"/>
      <c r="ET72" s="399"/>
      <c r="EU72" s="399"/>
      <c r="EV72" s="399"/>
      <c r="EW72" s="399"/>
      <c r="EX72" s="399"/>
      <c r="EY72" s="399"/>
      <c r="EZ72" s="399"/>
      <c r="FA72" s="399"/>
      <c r="FB72" s="399"/>
      <c r="FC72" s="399"/>
      <c r="FD72" s="399"/>
      <c r="FE72" s="113"/>
      <c r="FF72" s="113"/>
      <c r="FG72" s="113"/>
      <c r="FH72" s="113"/>
      <c r="FI72" s="113"/>
      <c r="FJ72" s="113"/>
      <c r="FK72" s="113"/>
      <c r="FL72" s="113"/>
      <c r="FM72" s="113"/>
      <c r="FN72" s="115"/>
    </row>
    <row r="73" spans="2:170" s="93" customFormat="1" ht="28.5" hidden="1" customHeight="1">
      <c r="B73" s="54"/>
      <c r="C73" s="414"/>
      <c r="D73" s="414"/>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4"/>
    </row>
    <row r="74" spans="2:170" s="93" customFormat="1" ht="12" hidden="1" customHeight="1">
      <c r="B74" s="54"/>
      <c r="C74" s="414"/>
      <c r="D74" s="414"/>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4"/>
    </row>
    <row r="75" spans="2:170" s="93" customFormat="1" ht="31.9" customHeight="1">
      <c r="B75" s="54"/>
      <c r="C75" s="396">
        <v>7</v>
      </c>
      <c r="D75" s="396"/>
      <c r="E75" s="398" t="s">
        <v>96</v>
      </c>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c r="BV75" s="398"/>
      <c r="BW75" s="398"/>
      <c r="BX75" s="398"/>
      <c r="BY75" s="398"/>
      <c r="BZ75" s="398"/>
      <c r="CA75" s="398"/>
      <c r="CB75" s="398"/>
      <c r="CC75" s="398"/>
      <c r="CD75" s="398"/>
      <c r="CE75" s="398"/>
      <c r="CF75" s="398"/>
      <c r="CG75" s="398"/>
      <c r="CH75" s="398"/>
      <c r="CI75" s="398"/>
      <c r="CJ75" s="398"/>
      <c r="CK75" s="398"/>
      <c r="CL75" s="398"/>
      <c r="CM75" s="398"/>
      <c r="CN75" s="398"/>
      <c r="CO75" s="398"/>
      <c r="CP75" s="398"/>
      <c r="CQ75" s="398"/>
      <c r="CR75" s="398"/>
      <c r="CS75" s="398"/>
      <c r="CT75" s="398"/>
      <c r="CU75" s="398"/>
      <c r="CV75" s="398"/>
      <c r="CW75" s="398"/>
      <c r="CX75" s="398"/>
      <c r="CY75" s="398"/>
      <c r="CZ75" s="398"/>
      <c r="DA75" s="398"/>
      <c r="DB75" s="398"/>
      <c r="DC75" s="398"/>
      <c r="DD75" s="398"/>
      <c r="DE75" s="398"/>
      <c r="DF75" s="398"/>
      <c r="DG75" s="398"/>
      <c r="DH75" s="398"/>
      <c r="DI75" s="398"/>
      <c r="DJ75" s="398"/>
      <c r="DK75" s="398"/>
      <c r="DL75" s="398"/>
      <c r="DM75" s="398"/>
      <c r="DN75" s="398"/>
      <c r="DO75" s="398"/>
      <c r="DP75" s="398"/>
      <c r="DQ75" s="398"/>
      <c r="DR75" s="398"/>
      <c r="DS75" s="398"/>
      <c r="DT75" s="398"/>
      <c r="DU75" s="398"/>
      <c r="DV75" s="398"/>
      <c r="DW75" s="398"/>
      <c r="DX75" s="398"/>
      <c r="DY75" s="398"/>
      <c r="DZ75" s="398"/>
      <c r="EA75" s="398"/>
      <c r="EB75" s="398"/>
      <c r="EC75" s="398"/>
      <c r="ED75" s="398"/>
      <c r="EE75" s="398"/>
      <c r="EF75" s="398"/>
      <c r="EG75" s="398"/>
      <c r="EH75" s="398"/>
      <c r="EI75" s="398"/>
      <c r="EJ75" s="398"/>
      <c r="EK75" s="398"/>
      <c r="EL75" s="398"/>
      <c r="EM75" s="398"/>
      <c r="EN75" s="398"/>
      <c r="EO75" s="398"/>
      <c r="EP75" s="398"/>
      <c r="EQ75" s="398"/>
      <c r="ER75" s="398"/>
      <c r="ES75" s="398"/>
      <c r="ET75" s="398"/>
      <c r="EU75" s="398"/>
      <c r="EV75" s="398"/>
      <c r="EW75" s="398"/>
      <c r="EX75" s="398"/>
      <c r="EY75" s="398"/>
      <c r="EZ75" s="398"/>
      <c r="FA75" s="398"/>
      <c r="FB75" s="398"/>
      <c r="FC75" s="398"/>
      <c r="FD75" s="398"/>
      <c r="FE75" s="398"/>
      <c r="FF75" s="398"/>
      <c r="FG75" s="398"/>
      <c r="FH75" s="398"/>
      <c r="FI75" s="398"/>
      <c r="FJ75" s="398"/>
      <c r="FK75" s="398"/>
      <c r="FL75" s="398"/>
      <c r="FM75" s="398"/>
      <c r="FN75" s="113"/>
    </row>
    <row r="76" spans="2:170" s="93" customFormat="1" ht="38.25" customHeight="1">
      <c r="B76" s="54"/>
      <c r="C76" s="396"/>
      <c r="D76" s="396"/>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c r="BV76" s="398"/>
      <c r="BW76" s="398"/>
      <c r="BX76" s="398"/>
      <c r="BY76" s="398"/>
      <c r="BZ76" s="398"/>
      <c r="CA76" s="398"/>
      <c r="CB76" s="398"/>
      <c r="CC76" s="398"/>
      <c r="CD76" s="398"/>
      <c r="CE76" s="398"/>
      <c r="CF76" s="398"/>
      <c r="CG76" s="398"/>
      <c r="CH76" s="398"/>
      <c r="CI76" s="398"/>
      <c r="CJ76" s="398"/>
      <c r="CK76" s="398"/>
      <c r="CL76" s="398"/>
      <c r="CM76" s="398"/>
      <c r="CN76" s="398"/>
      <c r="CO76" s="398"/>
      <c r="CP76" s="398"/>
      <c r="CQ76" s="398"/>
      <c r="CR76" s="398"/>
      <c r="CS76" s="398"/>
      <c r="CT76" s="398"/>
      <c r="CU76" s="398"/>
      <c r="CV76" s="398"/>
      <c r="CW76" s="398"/>
      <c r="CX76" s="398"/>
      <c r="CY76" s="398"/>
      <c r="CZ76" s="398"/>
      <c r="DA76" s="398"/>
      <c r="DB76" s="398"/>
      <c r="DC76" s="398"/>
      <c r="DD76" s="398"/>
      <c r="DE76" s="398"/>
      <c r="DF76" s="398"/>
      <c r="DG76" s="398"/>
      <c r="DH76" s="398"/>
      <c r="DI76" s="398"/>
      <c r="DJ76" s="398"/>
      <c r="DK76" s="398"/>
      <c r="DL76" s="398"/>
      <c r="DM76" s="398"/>
      <c r="DN76" s="398"/>
      <c r="DO76" s="398"/>
      <c r="DP76" s="398"/>
      <c r="DQ76" s="398"/>
      <c r="DR76" s="398"/>
      <c r="DS76" s="398"/>
      <c r="DT76" s="398"/>
      <c r="DU76" s="398"/>
      <c r="DV76" s="398"/>
      <c r="DW76" s="398"/>
      <c r="DX76" s="398"/>
      <c r="DY76" s="398"/>
      <c r="DZ76" s="398"/>
      <c r="EA76" s="398"/>
      <c r="EB76" s="398"/>
      <c r="EC76" s="398"/>
      <c r="ED76" s="398"/>
      <c r="EE76" s="398"/>
      <c r="EF76" s="398"/>
      <c r="EG76" s="398"/>
      <c r="EH76" s="398"/>
      <c r="EI76" s="398"/>
      <c r="EJ76" s="398"/>
      <c r="EK76" s="398"/>
      <c r="EL76" s="398"/>
      <c r="EM76" s="398"/>
      <c r="EN76" s="398"/>
      <c r="EO76" s="398"/>
      <c r="EP76" s="398"/>
      <c r="EQ76" s="398"/>
      <c r="ER76" s="398"/>
      <c r="ES76" s="398"/>
      <c r="ET76" s="398"/>
      <c r="EU76" s="398"/>
      <c r="EV76" s="398"/>
      <c r="EW76" s="398"/>
      <c r="EX76" s="398"/>
      <c r="EY76" s="398"/>
      <c r="EZ76" s="398"/>
      <c r="FA76" s="398"/>
      <c r="FB76" s="398"/>
      <c r="FC76" s="398"/>
      <c r="FD76" s="398"/>
      <c r="FE76" s="398"/>
      <c r="FF76" s="398"/>
      <c r="FG76" s="398"/>
      <c r="FH76" s="398"/>
      <c r="FI76" s="398"/>
      <c r="FJ76" s="398"/>
      <c r="FK76" s="398"/>
      <c r="FL76" s="398"/>
      <c r="FM76" s="398"/>
      <c r="FN76" s="113"/>
    </row>
    <row r="77" spans="2:170" s="93" customFormat="1" ht="38.85" customHeight="1">
      <c r="B77" s="54"/>
      <c r="C77" s="397"/>
      <c r="D77" s="397"/>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399"/>
      <c r="AY77" s="399"/>
      <c r="AZ77" s="399"/>
      <c r="BA77" s="399"/>
      <c r="BB77" s="399"/>
      <c r="BC77" s="399"/>
      <c r="BD77" s="399"/>
      <c r="BE77" s="399"/>
      <c r="BF77" s="399"/>
      <c r="BG77" s="399"/>
      <c r="BH77" s="399"/>
      <c r="BI77" s="399"/>
      <c r="BJ77" s="399"/>
      <c r="BK77" s="399"/>
      <c r="BL77" s="399"/>
      <c r="BM77" s="399"/>
      <c r="BN77" s="399"/>
      <c r="BO77" s="399"/>
      <c r="BP77" s="399"/>
      <c r="BQ77" s="399"/>
      <c r="BR77" s="399"/>
      <c r="BS77" s="399"/>
      <c r="BT77" s="399"/>
      <c r="BU77" s="399"/>
      <c r="BV77" s="399"/>
      <c r="BW77" s="399"/>
      <c r="BX77" s="399"/>
      <c r="BY77" s="399"/>
      <c r="BZ77" s="399"/>
      <c r="CA77" s="399"/>
      <c r="CB77" s="399"/>
      <c r="CC77" s="399"/>
      <c r="CD77" s="399"/>
      <c r="CE77" s="399"/>
      <c r="CF77" s="399"/>
      <c r="CG77" s="399"/>
      <c r="CH77" s="399"/>
      <c r="CI77" s="399"/>
      <c r="CJ77" s="399"/>
      <c r="CK77" s="399"/>
      <c r="CL77" s="399"/>
      <c r="CM77" s="399"/>
      <c r="CN77" s="399"/>
      <c r="CO77" s="399"/>
      <c r="CP77" s="399"/>
      <c r="CQ77" s="399"/>
      <c r="CR77" s="399"/>
      <c r="CS77" s="399"/>
      <c r="CT77" s="399"/>
      <c r="CU77" s="399"/>
      <c r="CV77" s="399"/>
      <c r="CW77" s="399"/>
      <c r="CX77" s="399"/>
      <c r="CY77" s="399"/>
      <c r="CZ77" s="399"/>
      <c r="DA77" s="399"/>
      <c r="DB77" s="399"/>
      <c r="DC77" s="399"/>
      <c r="DD77" s="399"/>
      <c r="DE77" s="399"/>
      <c r="DF77" s="399"/>
      <c r="DG77" s="399"/>
      <c r="DH77" s="399"/>
      <c r="DI77" s="399"/>
      <c r="DJ77" s="399"/>
      <c r="DK77" s="399"/>
      <c r="DL77" s="399"/>
      <c r="DM77" s="399"/>
      <c r="DN77" s="399"/>
      <c r="DO77" s="399"/>
      <c r="DP77" s="399"/>
      <c r="DQ77" s="399"/>
      <c r="DR77" s="399"/>
      <c r="DS77" s="399"/>
      <c r="DT77" s="399"/>
      <c r="DU77" s="399"/>
      <c r="DV77" s="399"/>
      <c r="DW77" s="399"/>
      <c r="DX77" s="399"/>
      <c r="DY77" s="399"/>
      <c r="DZ77" s="399"/>
      <c r="EA77" s="399"/>
      <c r="EB77" s="399"/>
      <c r="EC77" s="399"/>
      <c r="ED77" s="399"/>
      <c r="EE77" s="399"/>
      <c r="EF77" s="399"/>
      <c r="EG77" s="399"/>
      <c r="EH77" s="399"/>
      <c r="EI77" s="399"/>
      <c r="EJ77" s="399"/>
      <c r="EK77" s="399"/>
      <c r="EL77" s="399"/>
      <c r="EM77" s="399"/>
      <c r="EN77" s="399"/>
      <c r="EO77" s="399"/>
      <c r="EP77" s="399"/>
      <c r="EQ77" s="399"/>
      <c r="ER77" s="399"/>
      <c r="ES77" s="399"/>
      <c r="ET77" s="399"/>
      <c r="EU77" s="399"/>
      <c r="EV77" s="399"/>
      <c r="EW77" s="399"/>
      <c r="EX77" s="399"/>
      <c r="EY77" s="399"/>
      <c r="EZ77" s="399"/>
      <c r="FA77" s="399"/>
      <c r="FB77" s="399"/>
      <c r="FC77" s="399"/>
      <c r="FD77" s="399"/>
      <c r="FE77" s="399"/>
      <c r="FF77" s="399"/>
      <c r="FG77" s="399"/>
      <c r="FH77" s="399"/>
      <c r="FI77" s="399"/>
      <c r="FJ77" s="399"/>
      <c r="FK77" s="399"/>
      <c r="FL77" s="399"/>
      <c r="FM77" s="399"/>
      <c r="FN77" s="113"/>
    </row>
    <row r="78" spans="2:170" s="93" customFormat="1" ht="49.9" customHeight="1">
      <c r="B78" s="54"/>
      <c r="C78" s="368">
        <v>8</v>
      </c>
      <c r="D78" s="778"/>
      <c r="E78" s="779" t="s">
        <v>106</v>
      </c>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79"/>
      <c r="BO78" s="779"/>
      <c r="BP78" s="779"/>
      <c r="BQ78" s="779"/>
      <c r="BR78" s="779"/>
      <c r="BS78" s="779"/>
      <c r="BT78" s="779"/>
      <c r="BU78" s="779"/>
      <c r="BV78" s="779"/>
      <c r="BW78" s="779"/>
      <c r="BX78" s="779"/>
      <c r="BY78" s="779"/>
      <c r="BZ78" s="779"/>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779"/>
      <c r="CZ78" s="779"/>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c r="DX78" s="779"/>
      <c r="DY78" s="779"/>
      <c r="DZ78" s="779"/>
      <c r="EA78" s="779"/>
      <c r="EB78" s="779"/>
      <c r="EC78" s="779"/>
      <c r="ED78" s="779"/>
      <c r="EE78" s="779"/>
      <c r="EF78" s="779"/>
      <c r="EG78" s="779"/>
      <c r="EH78" s="779"/>
      <c r="EI78" s="779"/>
      <c r="EJ78" s="779"/>
      <c r="EK78" s="779"/>
      <c r="EL78" s="779"/>
      <c r="EM78" s="779"/>
      <c r="EN78" s="779"/>
      <c r="EO78" s="779"/>
      <c r="EP78" s="779"/>
      <c r="EQ78" s="779"/>
      <c r="ER78" s="779"/>
      <c r="ES78" s="779"/>
      <c r="ET78" s="779"/>
      <c r="EU78" s="779"/>
      <c r="EV78" s="779"/>
      <c r="EW78" s="779"/>
      <c r="EX78" s="779"/>
      <c r="EY78" s="779"/>
      <c r="EZ78" s="779"/>
      <c r="FA78" s="779"/>
      <c r="FB78" s="779"/>
      <c r="FC78" s="779"/>
      <c r="FD78" s="779"/>
      <c r="FE78" s="779"/>
      <c r="FF78" s="779"/>
      <c r="FG78" s="779"/>
      <c r="FH78" s="779"/>
      <c r="FI78" s="779"/>
      <c r="FJ78" s="779"/>
      <c r="FK78" s="779"/>
      <c r="FL78" s="779"/>
      <c r="FM78" s="779"/>
      <c r="FN78" s="113"/>
    </row>
    <row r="79" spans="2:170" s="93" customFormat="1" ht="55.9" customHeight="1">
      <c r="B79" s="54"/>
      <c r="C79" s="94"/>
      <c r="D79" s="94"/>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79"/>
      <c r="BA79" s="779"/>
      <c r="BB79" s="779"/>
      <c r="BC79" s="779"/>
      <c r="BD79" s="779"/>
      <c r="BE79" s="779"/>
      <c r="BF79" s="779"/>
      <c r="BG79" s="779"/>
      <c r="BH79" s="779"/>
      <c r="BI79" s="779"/>
      <c r="BJ79" s="779"/>
      <c r="BK79" s="779"/>
      <c r="BL79" s="779"/>
      <c r="BM79" s="779"/>
      <c r="BN79" s="779"/>
      <c r="BO79" s="779"/>
      <c r="BP79" s="779"/>
      <c r="BQ79" s="779"/>
      <c r="BR79" s="779"/>
      <c r="BS79" s="779"/>
      <c r="BT79" s="779"/>
      <c r="BU79" s="779"/>
      <c r="BV79" s="779"/>
      <c r="BW79" s="779"/>
      <c r="BX79" s="779"/>
      <c r="BY79" s="779"/>
      <c r="BZ79" s="779"/>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779"/>
      <c r="CZ79" s="779"/>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c r="DX79" s="779"/>
      <c r="DY79" s="779"/>
      <c r="DZ79" s="779"/>
      <c r="EA79" s="779"/>
      <c r="EB79" s="779"/>
      <c r="EC79" s="779"/>
      <c r="ED79" s="779"/>
      <c r="EE79" s="779"/>
      <c r="EF79" s="779"/>
      <c r="EG79" s="779"/>
      <c r="EH79" s="779"/>
      <c r="EI79" s="779"/>
      <c r="EJ79" s="779"/>
      <c r="EK79" s="779"/>
      <c r="EL79" s="779"/>
      <c r="EM79" s="779"/>
      <c r="EN79" s="779"/>
      <c r="EO79" s="779"/>
      <c r="EP79" s="779"/>
      <c r="EQ79" s="779"/>
      <c r="ER79" s="779"/>
      <c r="ES79" s="779"/>
      <c r="ET79" s="779"/>
      <c r="EU79" s="779"/>
      <c r="EV79" s="779"/>
      <c r="EW79" s="779"/>
      <c r="EX79" s="779"/>
      <c r="EY79" s="779"/>
      <c r="EZ79" s="779"/>
      <c r="FA79" s="779"/>
      <c r="FB79" s="779"/>
      <c r="FC79" s="779"/>
      <c r="FD79" s="779"/>
      <c r="FE79" s="779"/>
      <c r="FF79" s="779"/>
      <c r="FG79" s="779"/>
      <c r="FH79" s="779"/>
      <c r="FI79" s="779"/>
      <c r="FJ79" s="779"/>
      <c r="FK79" s="779"/>
      <c r="FL79" s="779"/>
      <c r="FM79" s="779"/>
      <c r="FN79" s="113"/>
    </row>
    <row r="80" spans="2:170" s="93" customFormat="1" ht="31.9" customHeight="1">
      <c r="B80" s="54"/>
      <c r="C80" s="413">
        <v>9</v>
      </c>
      <c r="D80" s="413"/>
      <c r="E80" s="398" t="s">
        <v>31</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398"/>
      <c r="DS80" s="398"/>
      <c r="DT80" s="398"/>
      <c r="DU80" s="398"/>
      <c r="DV80" s="398"/>
      <c r="DW80" s="398"/>
      <c r="DX80" s="398"/>
      <c r="DY80" s="398"/>
      <c r="DZ80" s="398"/>
      <c r="EA80" s="398"/>
      <c r="EB80" s="398"/>
      <c r="EC80" s="398"/>
      <c r="ED80" s="398"/>
      <c r="EE80" s="398"/>
      <c r="EF80" s="398"/>
      <c r="EG80" s="398"/>
      <c r="EH80" s="398"/>
      <c r="EI80" s="398"/>
      <c r="EJ80" s="398"/>
      <c r="EK80" s="398"/>
      <c r="EL80" s="398"/>
      <c r="EM80" s="398"/>
      <c r="EN80" s="398"/>
      <c r="EO80" s="398"/>
      <c r="EP80" s="398"/>
      <c r="EQ80" s="398"/>
      <c r="ER80" s="398"/>
      <c r="ES80" s="398"/>
      <c r="ET80" s="398"/>
      <c r="EU80" s="398"/>
      <c r="EV80" s="398"/>
      <c r="EW80" s="398"/>
      <c r="EX80" s="398"/>
      <c r="EY80" s="398"/>
      <c r="EZ80" s="398"/>
      <c r="FA80" s="398"/>
      <c r="FB80" s="398"/>
      <c r="FC80" s="398"/>
      <c r="FD80" s="398"/>
      <c r="FE80" s="398"/>
      <c r="FF80" s="398"/>
      <c r="FG80" s="398"/>
      <c r="FH80" s="398"/>
      <c r="FI80" s="398"/>
      <c r="FJ80" s="398"/>
      <c r="FK80" s="113"/>
      <c r="FL80" s="113"/>
      <c r="FM80" s="113"/>
      <c r="FN80" s="113"/>
    </row>
    <row r="81" spans="1:170" s="93" customFormat="1" ht="1.9" customHeight="1">
      <c r="B81" s="54"/>
      <c r="C81" s="413"/>
      <c r="D81" s="413"/>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8"/>
      <c r="DJ81" s="398"/>
      <c r="DK81" s="398"/>
      <c r="DL81" s="398"/>
      <c r="DM81" s="398"/>
      <c r="DN81" s="398"/>
      <c r="DO81" s="398"/>
      <c r="DP81" s="398"/>
      <c r="DQ81" s="398"/>
      <c r="DR81" s="398"/>
      <c r="DS81" s="398"/>
      <c r="DT81" s="398"/>
      <c r="DU81" s="398"/>
      <c r="DV81" s="398"/>
      <c r="DW81" s="398"/>
      <c r="DX81" s="398"/>
      <c r="DY81" s="398"/>
      <c r="DZ81" s="398"/>
      <c r="EA81" s="398"/>
      <c r="EB81" s="398"/>
      <c r="EC81" s="398"/>
      <c r="ED81" s="398"/>
      <c r="EE81" s="398"/>
      <c r="EF81" s="398"/>
      <c r="EG81" s="398"/>
      <c r="EH81" s="398"/>
      <c r="EI81" s="398"/>
      <c r="EJ81" s="398"/>
      <c r="EK81" s="398"/>
      <c r="EL81" s="398"/>
      <c r="EM81" s="398"/>
      <c r="EN81" s="398"/>
      <c r="EO81" s="398"/>
      <c r="EP81" s="398"/>
      <c r="EQ81" s="398"/>
      <c r="ER81" s="398"/>
      <c r="ES81" s="398"/>
      <c r="ET81" s="398"/>
      <c r="EU81" s="398"/>
      <c r="EV81" s="398"/>
      <c r="EW81" s="398"/>
      <c r="EX81" s="398"/>
      <c r="EY81" s="398"/>
      <c r="EZ81" s="398"/>
      <c r="FA81" s="398"/>
      <c r="FB81" s="398"/>
      <c r="FC81" s="398"/>
      <c r="FD81" s="398"/>
      <c r="FE81" s="398"/>
      <c r="FF81" s="398"/>
      <c r="FG81" s="398"/>
      <c r="FH81" s="398"/>
      <c r="FI81" s="398"/>
      <c r="FJ81" s="398"/>
      <c r="FK81" s="113"/>
      <c r="FL81" s="113"/>
      <c r="FM81" s="113"/>
      <c r="FN81" s="113"/>
    </row>
    <row r="82" spans="1:170" s="93" customFormat="1" ht="31.7" customHeight="1">
      <c r="B82" s="54"/>
      <c r="C82" s="413">
        <v>10</v>
      </c>
      <c r="D82" s="413"/>
      <c r="E82" s="725" t="s">
        <v>32</v>
      </c>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725"/>
      <c r="BA82" s="725"/>
      <c r="BB82" s="725"/>
      <c r="BC82" s="725"/>
      <c r="BD82" s="725"/>
      <c r="BE82" s="725"/>
      <c r="BF82" s="725"/>
      <c r="BG82" s="725"/>
      <c r="BH82" s="725"/>
      <c r="BI82" s="725"/>
      <c r="BJ82" s="725"/>
      <c r="BK82" s="725"/>
      <c r="BL82" s="725"/>
      <c r="BM82" s="725"/>
      <c r="BN82" s="725"/>
      <c r="BO82" s="725"/>
      <c r="BP82" s="725"/>
      <c r="BQ82" s="725"/>
      <c r="BR82" s="725"/>
      <c r="BS82" s="725"/>
      <c r="BT82" s="725"/>
      <c r="BU82" s="725"/>
      <c r="BV82" s="725"/>
      <c r="BW82" s="725"/>
      <c r="BX82" s="725"/>
      <c r="BY82" s="725"/>
      <c r="BZ82" s="725"/>
      <c r="CA82" s="725"/>
      <c r="CB82" s="725"/>
      <c r="CC82" s="725"/>
      <c r="CD82" s="725"/>
      <c r="CE82" s="725"/>
      <c r="CF82" s="725"/>
      <c r="CG82" s="725"/>
      <c r="CH82" s="725"/>
      <c r="CI82" s="725"/>
      <c r="CJ82" s="725"/>
      <c r="CK82" s="725"/>
      <c r="CL82" s="725"/>
      <c r="CM82" s="725"/>
      <c r="CN82" s="725"/>
      <c r="CO82" s="725"/>
      <c r="CP82" s="725"/>
      <c r="CQ82" s="725"/>
      <c r="CR82" s="725"/>
      <c r="CS82" s="725"/>
      <c r="CT82" s="725"/>
      <c r="CU82" s="725"/>
      <c r="CV82" s="725"/>
      <c r="CW82" s="725"/>
      <c r="CX82" s="725"/>
      <c r="CY82" s="725"/>
      <c r="CZ82" s="725"/>
      <c r="DA82" s="725"/>
      <c r="DB82" s="725"/>
      <c r="DC82" s="725"/>
      <c r="DD82" s="725"/>
      <c r="DE82" s="725"/>
      <c r="DF82" s="725"/>
      <c r="DG82" s="725"/>
      <c r="DH82" s="725"/>
      <c r="DI82" s="725"/>
      <c r="DJ82" s="725"/>
      <c r="DK82" s="725"/>
      <c r="DL82" s="725"/>
      <c r="DM82" s="725"/>
      <c r="DN82" s="725"/>
      <c r="DO82" s="725"/>
      <c r="DP82" s="725"/>
      <c r="DQ82" s="725"/>
      <c r="DR82" s="725"/>
      <c r="DS82" s="725"/>
      <c r="DT82" s="725"/>
      <c r="DU82" s="725"/>
      <c r="DV82" s="725"/>
      <c r="DW82" s="725"/>
      <c r="DX82" s="725"/>
      <c r="DY82" s="725"/>
      <c r="DZ82" s="725"/>
      <c r="EA82" s="725"/>
      <c r="EB82" s="725"/>
      <c r="EC82" s="725"/>
      <c r="ED82" s="725"/>
      <c r="EE82" s="725"/>
      <c r="EF82" s="725"/>
      <c r="EG82" s="725"/>
      <c r="EH82" s="725"/>
      <c r="EI82" s="725"/>
      <c r="EJ82" s="725"/>
      <c r="EK82" s="725"/>
      <c r="EL82" s="725"/>
      <c r="EM82" s="725"/>
      <c r="EN82" s="725"/>
      <c r="EO82" s="725"/>
      <c r="EP82" s="725"/>
      <c r="EQ82" s="725"/>
      <c r="ER82" s="725"/>
      <c r="ES82" s="725"/>
      <c r="ET82" s="725"/>
      <c r="EU82" s="725"/>
      <c r="EV82" s="725"/>
      <c r="EW82" s="725"/>
      <c r="EX82" s="725"/>
      <c r="EY82" s="725"/>
      <c r="EZ82" s="725"/>
      <c r="FA82" s="725"/>
      <c r="FB82" s="725"/>
      <c r="FC82" s="725"/>
      <c r="FD82" s="725"/>
      <c r="FE82" s="725"/>
      <c r="FF82" s="725"/>
      <c r="FG82" s="725"/>
      <c r="FH82" s="725"/>
      <c r="FI82" s="725"/>
      <c r="FJ82" s="725"/>
      <c r="FK82" s="115"/>
      <c r="FL82" s="115"/>
      <c r="FM82" s="115"/>
      <c r="FN82" s="113"/>
    </row>
    <row r="83" spans="1:170" ht="12.6" customHeight="1">
      <c r="E83" s="94"/>
      <c r="F83" s="94"/>
      <c r="G83" s="94"/>
      <c r="H83" s="94"/>
      <c r="I83" s="94"/>
      <c r="J83" s="94"/>
      <c r="FH83" s="62"/>
      <c r="FK83" s="62"/>
      <c r="FL83" s="62"/>
      <c r="FM83" s="62"/>
    </row>
    <row r="84" spans="1:170" s="201" customFormat="1" ht="26.65" customHeight="1">
      <c r="A84" s="189" t="s">
        <v>82</v>
      </c>
      <c r="B84" s="190"/>
      <c r="C84" s="190"/>
      <c r="D84" s="191"/>
      <c r="E84" s="192"/>
      <c r="F84" s="192"/>
      <c r="G84" s="192"/>
      <c r="H84" s="192"/>
      <c r="I84" s="192"/>
      <c r="J84" s="192"/>
      <c r="K84" s="193"/>
      <c r="L84" s="193"/>
      <c r="M84" s="193"/>
      <c r="N84" s="193"/>
      <c r="O84" s="193"/>
      <c r="P84" s="193"/>
      <c r="Q84" s="193"/>
      <c r="R84" s="193"/>
      <c r="S84" s="193"/>
      <c r="T84" s="194"/>
      <c r="U84" s="193"/>
      <c r="V84" s="193"/>
      <c r="W84" s="193"/>
      <c r="X84" s="193"/>
      <c r="Y84" s="193"/>
      <c r="Z84" s="193"/>
      <c r="AA84" s="193"/>
      <c r="AB84" s="193"/>
      <c r="AC84" s="193"/>
      <c r="AD84" s="194"/>
      <c r="AE84" s="193"/>
      <c r="AF84" s="193"/>
      <c r="AG84" s="193"/>
      <c r="AH84" s="193"/>
      <c r="AI84" s="193"/>
      <c r="AJ84" s="193"/>
      <c r="AK84" s="193"/>
      <c r="AL84" s="193"/>
      <c r="AM84" s="193"/>
      <c r="AN84" s="194"/>
      <c r="AO84" s="193"/>
      <c r="AP84" s="193"/>
      <c r="AQ84" s="193"/>
      <c r="AR84" s="193"/>
      <c r="AS84" s="193"/>
      <c r="AT84" s="193"/>
      <c r="AU84" s="193"/>
      <c r="AV84" s="193"/>
      <c r="AW84" s="193"/>
      <c r="AX84" s="194"/>
      <c r="AY84" s="195"/>
      <c r="AZ84" s="195"/>
      <c r="BA84" s="195"/>
      <c r="BB84" s="195"/>
      <c r="BC84" s="195"/>
      <c r="BD84" s="195"/>
      <c r="BE84" s="195"/>
      <c r="BF84" s="195"/>
      <c r="BG84" s="195"/>
      <c r="BH84" s="195"/>
      <c r="BI84" s="195"/>
      <c r="BJ84" s="195"/>
      <c r="BK84" s="195"/>
      <c r="BL84" s="195"/>
      <c r="BM84" s="196"/>
      <c r="BN84" s="197"/>
      <c r="BO84" s="197"/>
      <c r="BP84" s="197"/>
      <c r="BQ84" s="197"/>
      <c r="BR84" s="197"/>
      <c r="BS84" s="197"/>
      <c r="BT84" s="193"/>
      <c r="BU84" s="193"/>
      <c r="BV84" s="193"/>
      <c r="BW84" s="193"/>
      <c r="BX84" s="193"/>
      <c r="BY84" s="193"/>
      <c r="BZ84" s="193"/>
      <c r="CA84" s="193"/>
      <c r="CB84" s="194"/>
      <c r="CC84" s="193"/>
      <c r="CD84" s="193"/>
      <c r="CE84" s="193"/>
      <c r="CF84" s="193"/>
      <c r="CG84" s="194"/>
      <c r="CH84" s="194"/>
      <c r="CI84" s="194"/>
      <c r="CJ84" s="194"/>
      <c r="CK84" s="194"/>
      <c r="CL84" s="198"/>
      <c r="CM84" s="198"/>
      <c r="CN84" s="198"/>
      <c r="CO84" s="198"/>
      <c r="CP84" s="198"/>
      <c r="CQ84" s="198"/>
      <c r="CR84" s="198"/>
      <c r="CS84" s="198"/>
      <c r="CT84" s="198"/>
      <c r="CU84" s="198"/>
      <c r="CV84" s="198"/>
      <c r="CW84" s="198"/>
      <c r="CX84" s="198"/>
      <c r="CY84" s="198"/>
      <c r="CZ84" s="198"/>
      <c r="DA84" s="199"/>
      <c r="DB84" s="193"/>
      <c r="DC84" s="193"/>
      <c r="DD84" s="193"/>
      <c r="DE84" s="193"/>
      <c r="DF84" s="193"/>
      <c r="DG84" s="194"/>
      <c r="DH84" s="194"/>
      <c r="DI84" s="194"/>
      <c r="DJ84" s="194"/>
      <c r="DK84" s="193"/>
      <c r="DL84" s="193"/>
      <c r="DM84" s="193"/>
      <c r="DN84" s="193"/>
      <c r="DO84" s="193"/>
      <c r="DP84" s="193"/>
      <c r="DQ84" s="193"/>
      <c r="DR84" s="200"/>
      <c r="DS84" s="193"/>
      <c r="DT84" s="193"/>
      <c r="DU84" s="193"/>
      <c r="DV84" s="193"/>
      <c r="DW84" s="193"/>
      <c r="DX84" s="193"/>
      <c r="DY84" s="193"/>
      <c r="DZ84" s="200"/>
      <c r="EA84" s="193"/>
      <c r="EB84" s="193"/>
      <c r="EC84" s="193"/>
      <c r="ED84" s="193"/>
      <c r="EE84" s="193"/>
      <c r="EF84" s="193"/>
      <c r="EG84" s="193"/>
      <c r="EH84" s="194"/>
      <c r="EI84" s="193"/>
      <c r="EJ84" s="193"/>
      <c r="EK84" s="193"/>
      <c r="EL84" s="193"/>
      <c r="EM84" s="193"/>
      <c r="EN84" s="193"/>
      <c r="EO84" s="193"/>
      <c r="EP84" s="193"/>
      <c r="EQ84" s="193"/>
      <c r="ER84" s="193"/>
      <c r="ES84" s="193"/>
      <c r="ET84" s="193"/>
      <c r="EU84" s="193"/>
      <c r="EV84" s="193"/>
      <c r="EW84" s="193"/>
    </row>
    <row r="85" spans="1:170" customFormat="1" ht="7.5" customHeight="1">
      <c r="A85" s="189"/>
      <c r="B85" s="190"/>
      <c r="C85" s="190"/>
      <c r="D85" s="191"/>
      <c r="E85" s="191"/>
      <c r="F85" s="191"/>
      <c r="G85" s="191"/>
      <c r="H85" s="191"/>
      <c r="I85" s="191"/>
      <c r="J85" s="191"/>
      <c r="K85" s="190"/>
      <c r="L85" s="190"/>
      <c r="M85" s="190"/>
      <c r="N85" s="190"/>
      <c r="O85" s="190"/>
      <c r="P85" s="190"/>
      <c r="Q85" s="190"/>
      <c r="R85" s="190"/>
      <c r="S85" s="190"/>
      <c r="T85" s="202"/>
      <c r="U85" s="190"/>
      <c r="V85" s="190"/>
      <c r="W85" s="190"/>
      <c r="X85" s="190"/>
      <c r="Y85" s="190"/>
      <c r="Z85" s="190"/>
      <c r="AA85" s="190"/>
      <c r="AB85" s="190"/>
      <c r="AC85" s="190"/>
      <c r="AD85" s="202"/>
      <c r="AE85" s="190"/>
      <c r="AF85" s="190"/>
      <c r="AG85" s="190"/>
      <c r="AH85" s="190"/>
      <c r="AI85" s="190"/>
      <c r="AJ85" s="190"/>
      <c r="AK85" s="190"/>
      <c r="AL85" s="190"/>
      <c r="AM85" s="190"/>
      <c r="AN85" s="202"/>
      <c r="AO85" s="190"/>
      <c r="AP85" s="190"/>
      <c r="AQ85" s="190"/>
      <c r="AR85" s="190"/>
      <c r="AS85" s="190"/>
      <c r="AT85" s="190"/>
      <c r="AU85" s="190"/>
      <c r="AV85" s="190"/>
      <c r="AW85" s="190"/>
      <c r="AX85" s="202"/>
      <c r="AY85" s="203"/>
      <c r="AZ85" s="203"/>
      <c r="BA85" s="203"/>
      <c r="BB85" s="203"/>
      <c r="BC85" s="203"/>
      <c r="BD85" s="203"/>
      <c r="BE85" s="203"/>
      <c r="BF85" s="203"/>
      <c r="BG85" s="203"/>
      <c r="BH85" s="203"/>
      <c r="BI85" s="203"/>
      <c r="BJ85" s="203"/>
      <c r="BK85" s="203"/>
      <c r="BL85" s="203"/>
      <c r="BM85" s="204"/>
      <c r="BN85" s="205"/>
      <c r="BO85" s="205"/>
      <c r="BP85" s="205"/>
      <c r="BQ85" s="205"/>
      <c r="BR85" s="205"/>
      <c r="BS85" s="205"/>
      <c r="BT85" s="190"/>
      <c r="BU85" s="190"/>
      <c r="BV85" s="190"/>
      <c r="BW85" s="190"/>
      <c r="BX85" s="190"/>
      <c r="BY85" s="190"/>
      <c r="BZ85" s="190"/>
      <c r="CA85" s="190"/>
      <c r="CB85" s="202"/>
      <c r="CC85" s="190"/>
      <c r="CD85" s="190"/>
      <c r="CE85" s="190"/>
      <c r="CF85" s="190"/>
      <c r="CG85" s="202"/>
      <c r="CH85" s="202"/>
      <c r="CI85" s="202"/>
      <c r="CJ85" s="202"/>
      <c r="CK85" s="202"/>
      <c r="CL85" s="191"/>
      <c r="CM85" s="191"/>
      <c r="CN85" s="191"/>
      <c r="CO85" s="191"/>
      <c r="CP85" s="191"/>
      <c r="CQ85" s="191"/>
      <c r="CR85" s="191"/>
      <c r="CS85" s="191"/>
      <c r="CT85" s="191"/>
      <c r="CU85" s="191"/>
      <c r="CV85" s="191"/>
      <c r="CW85" s="191"/>
      <c r="CX85" s="191"/>
      <c r="CY85" s="191"/>
      <c r="CZ85" s="191"/>
      <c r="DA85" s="206"/>
      <c r="DB85" s="190"/>
      <c r="DC85" s="190"/>
      <c r="DD85" s="190"/>
      <c r="DE85" s="190"/>
      <c r="DF85" s="190"/>
      <c r="DG85" s="202"/>
      <c r="DH85" s="202"/>
      <c r="DI85" s="202"/>
      <c r="DJ85" s="202"/>
      <c r="DK85" s="190"/>
      <c r="DL85" s="190"/>
      <c r="DM85" s="190"/>
      <c r="DN85" s="190"/>
      <c r="DO85" s="190"/>
      <c r="DP85" s="190"/>
      <c r="DQ85" s="190"/>
      <c r="DR85" s="207"/>
      <c r="DS85" s="190"/>
      <c r="DT85" s="190"/>
      <c r="DU85" s="190"/>
      <c r="DV85" s="190"/>
      <c r="DW85" s="190"/>
      <c r="DX85" s="190"/>
      <c r="DY85" s="190"/>
      <c r="DZ85" s="207"/>
      <c r="EA85" s="190"/>
      <c r="EB85" s="190"/>
      <c r="EC85" s="190"/>
      <c r="ED85" s="190"/>
      <c r="EE85" s="190"/>
      <c r="EF85" s="190"/>
      <c r="EG85" s="190"/>
      <c r="EH85" s="202"/>
      <c r="EI85" s="190"/>
      <c r="EJ85" s="190"/>
      <c r="EK85" s="190"/>
      <c r="EL85" s="190"/>
      <c r="EM85" s="190"/>
      <c r="EN85" s="190"/>
      <c r="EO85" s="190"/>
      <c r="EP85" s="190"/>
      <c r="EQ85" s="190"/>
      <c r="ER85" s="190"/>
      <c r="ES85" s="190"/>
      <c r="ET85" s="190"/>
      <c r="EU85" s="190"/>
      <c r="EV85" s="190"/>
      <c r="EW85" s="201"/>
      <c r="EX85" s="193"/>
    </row>
    <row r="86" spans="1:170" customFormat="1" ht="30" customHeight="1">
      <c r="A86" s="190"/>
      <c r="B86" s="364" t="e">
        <f>E68-1</f>
        <v>#VALUE!</v>
      </c>
      <c r="C86" s="364"/>
      <c r="D86" s="208" t="s">
        <v>83</v>
      </c>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9"/>
    </row>
    <row r="87" spans="1:170" customFormat="1" ht="32.65" customHeight="1">
      <c r="A87" s="190"/>
      <c r="B87" s="364">
        <v>-2</v>
      </c>
      <c r="C87" s="364"/>
      <c r="D87" s="208" t="s">
        <v>84</v>
      </c>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9"/>
      <c r="CR87" s="209"/>
      <c r="CS87" s="209"/>
      <c r="CT87" s="209"/>
      <c r="CU87" s="209"/>
      <c r="CV87" s="209"/>
      <c r="CW87" s="209"/>
      <c r="CX87" s="209"/>
      <c r="CY87" s="209"/>
      <c r="CZ87" s="209"/>
      <c r="DA87" s="209"/>
      <c r="DB87" s="209"/>
      <c r="DC87" s="209"/>
      <c r="DD87" s="209"/>
      <c r="DE87" s="209"/>
      <c r="DF87" s="209"/>
      <c r="DG87" s="209"/>
      <c r="DH87" s="209"/>
      <c r="DI87" s="209"/>
      <c r="DJ87" s="209"/>
      <c r="DK87" s="209"/>
      <c r="DL87" s="209"/>
      <c r="DM87" s="209"/>
      <c r="DN87" s="209"/>
      <c r="DO87" s="209"/>
      <c r="DP87" s="209"/>
      <c r="DQ87" s="209"/>
      <c r="DR87" s="209"/>
      <c r="DS87" s="209"/>
      <c r="DT87" s="209"/>
      <c r="DU87" s="209"/>
      <c r="DV87" s="209"/>
      <c r="DW87" s="209"/>
      <c r="DX87" s="209"/>
      <c r="DY87" s="209"/>
      <c r="DZ87" s="209"/>
      <c r="EA87" s="209"/>
      <c r="EB87" s="209"/>
      <c r="EC87" s="209"/>
      <c r="ED87" s="209"/>
      <c r="EE87" s="209"/>
      <c r="EF87" s="209"/>
      <c r="EG87" s="209"/>
      <c r="EH87" s="209"/>
      <c r="EI87" s="209"/>
      <c r="EJ87" s="209"/>
      <c r="EK87" s="209"/>
      <c r="EL87" s="209"/>
      <c r="EM87" s="209"/>
      <c r="EN87" s="209"/>
      <c r="EO87" s="209"/>
      <c r="EP87" s="209"/>
      <c r="EQ87" s="209"/>
      <c r="ER87" s="209"/>
      <c r="ES87" s="209"/>
      <c r="ET87" s="209"/>
      <c r="EU87" s="209"/>
      <c r="EV87" s="209"/>
      <c r="EW87" s="209"/>
      <c r="EX87" s="209"/>
    </row>
    <row r="88" spans="1:170">
      <c r="FH88" s="62"/>
      <c r="FK88" s="62"/>
      <c r="FL88" s="62"/>
      <c r="FM88" s="62"/>
    </row>
    <row r="89" spans="1:170" s="2" customFormat="1">
      <c r="T89" s="3"/>
      <c r="AD89" s="3"/>
      <c r="AN89" s="3"/>
      <c r="AX89" s="3"/>
      <c r="AY89" s="4"/>
      <c r="AZ89" s="4"/>
      <c r="BA89" s="4"/>
      <c r="BB89" s="4"/>
      <c r="BC89" s="4"/>
      <c r="BD89" s="4"/>
      <c r="BE89" s="4"/>
      <c r="BF89" s="4"/>
      <c r="BG89" s="4"/>
      <c r="BH89" s="4"/>
      <c r="BI89" s="4"/>
      <c r="BJ89" s="4"/>
      <c r="BK89" s="4"/>
      <c r="BL89" s="4"/>
      <c r="BN89" s="3"/>
      <c r="BO89" s="3"/>
      <c r="BP89" s="3"/>
      <c r="BQ89" s="3"/>
      <c r="BR89" s="3"/>
      <c r="BS89" s="3"/>
      <c r="CF89" s="3"/>
      <c r="CL89" s="3"/>
      <c r="CM89" s="1"/>
      <c r="CN89" s="1"/>
      <c r="CO89" s="1"/>
      <c r="CP89" s="1"/>
      <c r="CQ89" s="1"/>
      <c r="CR89" s="1"/>
      <c r="CS89" s="1"/>
      <c r="CT89" s="1"/>
      <c r="CU89" s="1"/>
      <c r="CV89" s="1"/>
      <c r="CW89" s="1"/>
      <c r="CX89" s="1"/>
      <c r="CY89" s="1"/>
      <c r="CZ89" s="1"/>
      <c r="DA89" s="1"/>
      <c r="DB89" s="56"/>
      <c r="DH89" s="3"/>
      <c r="DI89" s="3"/>
      <c r="DJ89" s="3"/>
      <c r="DK89" s="3"/>
      <c r="DL89" s="3"/>
      <c r="DM89" s="3"/>
      <c r="DN89" s="3"/>
      <c r="DO89" s="3"/>
      <c r="DP89" s="3"/>
      <c r="DQ89" s="3"/>
      <c r="DR89" s="3"/>
      <c r="DS89" s="3"/>
      <c r="EA89" s="5"/>
      <c r="EI89" s="5"/>
      <c r="EQ89" s="3"/>
      <c r="FF89" s="6"/>
      <c r="FG89" s="6"/>
      <c r="FH89" s="6"/>
      <c r="FI89" s="6"/>
      <c r="FJ89" s="6"/>
      <c r="FK89" s="6"/>
      <c r="FL89" s="6"/>
      <c r="FM89" s="6"/>
    </row>
    <row r="90" spans="1:170" s="2" customFormat="1">
      <c r="T90" s="3"/>
      <c r="AD90" s="3"/>
      <c r="AN90" s="3"/>
      <c r="AX90" s="3"/>
      <c r="AY90" s="4"/>
      <c r="AZ90" s="4"/>
      <c r="BA90" s="4"/>
      <c r="BB90" s="4"/>
      <c r="BC90" s="4"/>
      <c r="BD90" s="4"/>
      <c r="BE90" s="4"/>
      <c r="BF90" s="4"/>
      <c r="BG90" s="4"/>
      <c r="BH90" s="4"/>
      <c r="BI90" s="4"/>
      <c r="BJ90" s="4"/>
      <c r="BK90" s="4"/>
      <c r="BL90" s="4"/>
      <c r="BN90" s="3"/>
      <c r="BO90" s="3"/>
      <c r="BP90" s="3"/>
      <c r="BQ90" s="3"/>
      <c r="BR90" s="3"/>
      <c r="BS90" s="3"/>
      <c r="CF90" s="3"/>
      <c r="CL90" s="3"/>
      <c r="CM90" s="1"/>
      <c r="CN90" s="1"/>
      <c r="CO90" s="1"/>
      <c r="CP90" s="1"/>
      <c r="CQ90" s="1"/>
      <c r="CR90" s="1"/>
      <c r="CS90" s="1"/>
      <c r="CT90" s="1"/>
      <c r="CU90" s="1"/>
      <c r="CV90" s="1"/>
      <c r="CW90" s="1"/>
      <c r="CX90" s="1"/>
      <c r="CY90" s="1"/>
      <c r="CZ90" s="1"/>
      <c r="DA90" s="1"/>
      <c r="DB90" s="56"/>
      <c r="DH90" s="3"/>
      <c r="DI90" s="3"/>
      <c r="DJ90" s="3"/>
      <c r="DK90" s="3"/>
      <c r="DL90" s="3"/>
      <c r="DM90" s="3"/>
      <c r="DN90" s="3"/>
      <c r="DO90" s="3"/>
      <c r="DP90" s="3"/>
      <c r="DQ90" s="3"/>
      <c r="DR90" s="3"/>
      <c r="DS90" s="3"/>
      <c r="EA90" s="5"/>
      <c r="EI90" s="5"/>
      <c r="EQ90" s="3"/>
      <c r="FF90" s="6"/>
      <c r="FG90" s="6"/>
      <c r="FH90" s="6"/>
      <c r="FI90" s="6"/>
      <c r="FJ90" s="6"/>
      <c r="FK90" s="6"/>
      <c r="FL90" s="6"/>
      <c r="FM90" s="6"/>
    </row>
    <row r="91" spans="1:170" s="2" customFormat="1">
      <c r="T91" s="3"/>
      <c r="AD91" s="3"/>
      <c r="AN91" s="3"/>
      <c r="AX91" s="3"/>
      <c r="AY91" s="4"/>
      <c r="AZ91" s="4"/>
      <c r="BA91" s="4"/>
      <c r="BB91" s="4"/>
      <c r="BC91" s="4"/>
      <c r="BD91" s="4"/>
      <c r="BE91" s="4"/>
      <c r="BF91" s="4"/>
      <c r="BG91" s="4"/>
      <c r="BH91" s="4"/>
      <c r="BI91" s="4"/>
      <c r="BJ91" s="4"/>
      <c r="BK91" s="4"/>
      <c r="BL91" s="4"/>
      <c r="BN91" s="3"/>
      <c r="BO91" s="3"/>
      <c r="BP91" s="3"/>
      <c r="BQ91" s="3"/>
      <c r="BR91" s="3"/>
      <c r="BS91" s="3"/>
      <c r="CF91" s="3"/>
      <c r="CL91" s="3"/>
      <c r="CM91" s="1"/>
      <c r="CN91" s="1"/>
      <c r="CO91" s="1"/>
      <c r="CP91" s="1"/>
      <c r="CQ91" s="1"/>
      <c r="CR91" s="1"/>
      <c r="CS91" s="1"/>
      <c r="CT91" s="1"/>
      <c r="CU91" s="1"/>
      <c r="CV91" s="1"/>
      <c r="CW91" s="1"/>
      <c r="CX91" s="1"/>
      <c r="CY91" s="1"/>
      <c r="CZ91" s="1"/>
      <c r="DA91" s="1"/>
      <c r="DB91" s="56"/>
      <c r="DH91" s="3"/>
      <c r="DI91" s="3"/>
      <c r="DJ91" s="3"/>
      <c r="DK91" s="3"/>
      <c r="DL91" s="3"/>
      <c r="DM91" s="3"/>
      <c r="DN91" s="3"/>
      <c r="DO91" s="3"/>
      <c r="DP91" s="3"/>
      <c r="DQ91" s="3"/>
      <c r="DR91" s="3"/>
      <c r="DS91" s="3"/>
      <c r="EA91" s="5"/>
      <c r="EI91" s="5"/>
      <c r="EQ91" s="3"/>
      <c r="FF91" s="6"/>
      <c r="FG91" s="6"/>
      <c r="FH91" s="6"/>
      <c r="FI91" s="6"/>
      <c r="FJ91" s="6"/>
      <c r="FK91" s="6"/>
      <c r="FL91" s="6"/>
      <c r="FM91" s="6"/>
    </row>
    <row r="92" spans="1:170" s="2" customFormat="1">
      <c r="T92" s="3"/>
      <c r="AD92" s="3"/>
      <c r="AN92" s="3"/>
      <c r="AX92" s="3"/>
      <c r="AY92" s="4"/>
      <c r="AZ92" s="4"/>
      <c r="BA92" s="4"/>
      <c r="BB92" s="4"/>
      <c r="BC92" s="4"/>
      <c r="BD92" s="4"/>
      <c r="BE92" s="4"/>
      <c r="BF92" s="4"/>
      <c r="BG92" s="4"/>
      <c r="BH92" s="4"/>
      <c r="BI92" s="4"/>
      <c r="BJ92" s="4"/>
      <c r="BK92" s="4"/>
      <c r="BL92" s="4"/>
      <c r="BN92" s="3"/>
      <c r="BO92" s="3"/>
      <c r="BP92" s="3"/>
      <c r="BQ92" s="3"/>
      <c r="BR92" s="3"/>
      <c r="BS92" s="3"/>
      <c r="CF92" s="3"/>
      <c r="CL92" s="3"/>
      <c r="CM92" s="1"/>
      <c r="CN92" s="1"/>
      <c r="CO92" s="1"/>
      <c r="CP92" s="1"/>
      <c r="CQ92" s="1"/>
      <c r="CR92" s="1"/>
      <c r="CS92" s="1"/>
      <c r="CT92" s="1"/>
      <c r="CU92" s="1"/>
      <c r="CV92" s="1"/>
      <c r="CW92" s="1"/>
      <c r="CX92" s="1"/>
      <c r="CY92" s="1"/>
      <c r="CZ92" s="1"/>
      <c r="DA92" s="1"/>
      <c r="DB92" s="56"/>
      <c r="DH92" s="3"/>
      <c r="DI92" s="3"/>
      <c r="DJ92" s="3"/>
      <c r="DK92" s="3"/>
      <c r="DL92" s="3"/>
      <c r="DM92" s="3"/>
      <c r="DN92" s="3"/>
      <c r="DO92" s="3"/>
      <c r="DP92" s="3"/>
      <c r="DQ92" s="3"/>
      <c r="DR92" s="3"/>
      <c r="DS92" s="3"/>
      <c r="EA92" s="5"/>
      <c r="EI92" s="5"/>
      <c r="EQ92" s="3"/>
      <c r="FF92" s="6"/>
      <c r="FG92" s="6"/>
      <c r="FH92" s="6"/>
      <c r="FI92" s="6"/>
      <c r="FJ92" s="6"/>
      <c r="FK92" s="6"/>
      <c r="FL92" s="6"/>
      <c r="FM92" s="6"/>
    </row>
    <row r="93" spans="1:170" s="2" customFormat="1">
      <c r="T93" s="3"/>
      <c r="AD93" s="3"/>
      <c r="AN93" s="3"/>
      <c r="AX93" s="3"/>
      <c r="AY93" s="4"/>
      <c r="AZ93" s="4"/>
      <c r="BA93" s="4"/>
      <c r="BB93" s="4"/>
      <c r="BC93" s="4"/>
      <c r="BD93" s="4"/>
      <c r="BE93" s="4"/>
      <c r="BF93" s="4"/>
      <c r="BG93" s="4"/>
      <c r="BH93" s="4"/>
      <c r="BI93" s="4"/>
      <c r="BJ93" s="4"/>
      <c r="BK93" s="4"/>
      <c r="BL93" s="4"/>
      <c r="BN93" s="3"/>
      <c r="BO93" s="3"/>
      <c r="BP93" s="3"/>
      <c r="BQ93" s="3"/>
      <c r="BR93" s="3"/>
      <c r="BS93" s="3"/>
      <c r="CF93" s="3"/>
      <c r="CL93" s="3"/>
      <c r="CM93" s="1"/>
      <c r="CN93" s="1"/>
      <c r="CO93" s="1"/>
      <c r="CP93" s="1"/>
      <c r="CQ93" s="1"/>
      <c r="CR93" s="1"/>
      <c r="CS93" s="1"/>
      <c r="CT93" s="1"/>
      <c r="CU93" s="1"/>
      <c r="CV93" s="1"/>
      <c r="CW93" s="1"/>
      <c r="CX93" s="1"/>
      <c r="CY93" s="1"/>
      <c r="CZ93" s="1"/>
      <c r="DA93" s="1"/>
      <c r="DB93" s="56"/>
      <c r="DH93" s="3"/>
      <c r="DI93" s="3"/>
      <c r="DJ93" s="3"/>
      <c r="DK93" s="3"/>
      <c r="DL93" s="3"/>
      <c r="DM93" s="3"/>
      <c r="DN93" s="3"/>
      <c r="DO93" s="3"/>
      <c r="DP93" s="3"/>
      <c r="DQ93" s="3"/>
      <c r="DR93" s="3"/>
      <c r="DS93" s="3"/>
      <c r="EA93" s="5"/>
      <c r="EI93" s="5"/>
      <c r="EQ93" s="3"/>
      <c r="FF93" s="6"/>
      <c r="FG93" s="6"/>
      <c r="FH93" s="6"/>
      <c r="FI93" s="6"/>
      <c r="FJ93" s="6"/>
      <c r="FK93" s="6"/>
      <c r="FL93" s="6"/>
      <c r="FM93" s="6"/>
    </row>
    <row r="94" spans="1:170" s="2" customFormat="1">
      <c r="T94" s="3"/>
      <c r="AD94" s="3"/>
      <c r="AN94" s="3"/>
      <c r="AX94" s="3"/>
      <c r="AY94" s="4"/>
      <c r="AZ94" s="4"/>
      <c r="BA94" s="4"/>
      <c r="BB94" s="4"/>
      <c r="BC94" s="4"/>
      <c r="BD94" s="4"/>
      <c r="BE94" s="4"/>
      <c r="BF94" s="4"/>
      <c r="BG94" s="4"/>
      <c r="BH94" s="4"/>
      <c r="BI94" s="4"/>
      <c r="BJ94" s="4"/>
      <c r="BK94" s="4"/>
      <c r="BL94" s="4"/>
      <c r="BN94" s="3"/>
      <c r="BO94" s="3"/>
      <c r="BP94" s="3"/>
      <c r="BQ94" s="3"/>
      <c r="BR94" s="3"/>
      <c r="BS94" s="3"/>
      <c r="CF94" s="3"/>
      <c r="CL94" s="3"/>
      <c r="CM94" s="1"/>
      <c r="CN94" s="1"/>
      <c r="CO94" s="1"/>
      <c r="CP94" s="1"/>
      <c r="CQ94" s="1"/>
      <c r="CR94" s="1"/>
      <c r="CS94" s="1"/>
      <c r="CT94" s="1"/>
      <c r="CU94" s="1"/>
      <c r="CV94" s="1"/>
      <c r="CW94" s="1"/>
      <c r="CX94" s="1"/>
      <c r="CY94" s="1"/>
      <c r="CZ94" s="1"/>
      <c r="DA94" s="1"/>
      <c r="DB94" s="56"/>
      <c r="DH94" s="3"/>
      <c r="DI94" s="3"/>
      <c r="DJ94" s="3"/>
      <c r="DK94" s="3"/>
      <c r="DL94" s="3"/>
      <c r="DM94" s="3"/>
      <c r="DN94" s="3"/>
      <c r="DO94" s="3"/>
      <c r="DP94" s="3"/>
      <c r="DQ94" s="3"/>
      <c r="DR94" s="3"/>
      <c r="DS94" s="3"/>
      <c r="EA94" s="5"/>
      <c r="EI94" s="5"/>
      <c r="EQ94" s="3"/>
      <c r="FF94" s="6"/>
      <c r="FG94" s="6"/>
      <c r="FH94" s="6"/>
      <c r="FI94" s="6"/>
      <c r="FJ94" s="6"/>
      <c r="FK94" s="6"/>
      <c r="FL94" s="6"/>
      <c r="FM94" s="6"/>
    </row>
    <row r="95" spans="1:170" s="2" customFormat="1">
      <c r="T95" s="3"/>
      <c r="AD95" s="3"/>
      <c r="AN95" s="3"/>
      <c r="AX95" s="3"/>
      <c r="AY95" s="4"/>
      <c r="AZ95" s="4"/>
      <c r="BA95" s="4"/>
      <c r="BB95" s="4"/>
      <c r="BC95" s="4"/>
      <c r="BD95" s="4"/>
      <c r="BE95" s="4"/>
      <c r="BF95" s="4"/>
      <c r="BG95" s="4"/>
      <c r="BH95" s="4"/>
      <c r="BI95" s="4"/>
      <c r="BJ95" s="4"/>
      <c r="BK95" s="4"/>
      <c r="BL95" s="4"/>
      <c r="BN95" s="3"/>
      <c r="BO95" s="3"/>
      <c r="BP95" s="3"/>
      <c r="BQ95" s="3"/>
      <c r="BR95" s="3"/>
      <c r="BS95" s="3"/>
      <c r="CF95" s="3"/>
      <c r="CL95" s="3"/>
      <c r="CM95" s="1"/>
      <c r="CN95" s="1"/>
      <c r="CO95" s="1"/>
      <c r="CP95" s="1"/>
      <c r="CQ95" s="1"/>
      <c r="CR95" s="1"/>
      <c r="CS95" s="1"/>
      <c r="CT95" s="1"/>
      <c r="CU95" s="1"/>
      <c r="CV95" s="1"/>
      <c r="CW95" s="1"/>
      <c r="CX95" s="1"/>
      <c r="CY95" s="1"/>
      <c r="CZ95" s="1"/>
      <c r="DA95" s="1"/>
      <c r="DB95" s="56"/>
      <c r="DH95" s="3"/>
      <c r="DI95" s="3"/>
      <c r="DJ95" s="3"/>
      <c r="DK95" s="3"/>
      <c r="DL95" s="3"/>
      <c r="DM95" s="3"/>
      <c r="DN95" s="3"/>
      <c r="DO95" s="3"/>
      <c r="DP95" s="3"/>
      <c r="DQ95" s="3"/>
      <c r="DR95" s="3"/>
      <c r="DS95" s="3"/>
      <c r="EA95" s="5"/>
      <c r="EI95" s="5"/>
      <c r="EQ95" s="3"/>
      <c r="FF95" s="6"/>
      <c r="FG95" s="6"/>
      <c r="FH95" s="6"/>
      <c r="FI95" s="6"/>
      <c r="FJ95" s="6"/>
      <c r="FK95" s="6"/>
      <c r="FL95" s="6"/>
      <c r="FM95" s="6"/>
    </row>
    <row r="96" spans="1:170" s="2" customFormat="1">
      <c r="T96" s="3"/>
      <c r="AD96" s="3"/>
      <c r="AN96" s="3"/>
      <c r="AX96" s="3"/>
      <c r="AY96" s="4"/>
      <c r="AZ96" s="4"/>
      <c r="BA96" s="4"/>
      <c r="BB96" s="4"/>
      <c r="BC96" s="4"/>
      <c r="BD96" s="4"/>
      <c r="BE96" s="4"/>
      <c r="BF96" s="4"/>
      <c r="BG96" s="4"/>
      <c r="BH96" s="4"/>
      <c r="BI96" s="4"/>
      <c r="BJ96" s="4"/>
      <c r="BK96" s="4"/>
      <c r="BL96" s="4"/>
      <c r="BN96" s="3"/>
      <c r="BO96" s="3"/>
      <c r="BP96" s="3"/>
      <c r="BQ96" s="3"/>
      <c r="BR96" s="3"/>
      <c r="BS96" s="3"/>
      <c r="CF96" s="3"/>
      <c r="CL96" s="3"/>
      <c r="CM96" s="1"/>
      <c r="CN96" s="1"/>
      <c r="CO96" s="1"/>
      <c r="CP96" s="1"/>
      <c r="CQ96" s="1"/>
      <c r="CR96" s="1"/>
      <c r="CS96" s="1"/>
      <c r="CT96" s="1"/>
      <c r="CU96" s="1"/>
      <c r="CV96" s="1"/>
      <c r="CW96" s="1"/>
      <c r="CX96" s="1"/>
      <c r="CY96" s="1"/>
      <c r="CZ96" s="1"/>
      <c r="DA96" s="1"/>
      <c r="DB96" s="56"/>
      <c r="DH96" s="3"/>
      <c r="DI96" s="3"/>
      <c r="DJ96" s="3"/>
      <c r="DK96" s="3"/>
      <c r="DL96" s="3"/>
      <c r="DM96" s="3"/>
      <c r="DN96" s="3"/>
      <c r="DO96" s="3"/>
      <c r="DP96" s="3"/>
      <c r="DQ96" s="3"/>
      <c r="DR96" s="3"/>
      <c r="DS96" s="3"/>
      <c r="EA96" s="5"/>
      <c r="EI96" s="5"/>
      <c r="EQ96" s="3"/>
      <c r="FF96" s="6"/>
      <c r="FG96" s="6"/>
      <c r="FH96" s="6"/>
      <c r="FI96" s="6"/>
      <c r="FJ96" s="6"/>
      <c r="FK96" s="6"/>
      <c r="FL96" s="6"/>
      <c r="FM96" s="6"/>
    </row>
    <row r="97" spans="20:169" s="2" customFormat="1">
      <c r="T97" s="3"/>
      <c r="AD97" s="3"/>
      <c r="AN97" s="3"/>
      <c r="AX97" s="3"/>
      <c r="AY97" s="4"/>
      <c r="AZ97" s="4"/>
      <c r="BA97" s="4"/>
      <c r="BB97" s="4"/>
      <c r="BC97" s="4"/>
      <c r="BD97" s="4"/>
      <c r="BE97" s="4"/>
      <c r="BF97" s="4"/>
      <c r="BG97" s="4"/>
      <c r="BH97" s="4"/>
      <c r="BI97" s="4"/>
      <c r="BJ97" s="4"/>
      <c r="BK97" s="4"/>
      <c r="BL97" s="4"/>
      <c r="BN97" s="3"/>
      <c r="BO97" s="3"/>
      <c r="BP97" s="3"/>
      <c r="BQ97" s="3"/>
      <c r="BR97" s="3"/>
      <c r="BS97" s="3"/>
      <c r="CF97" s="3"/>
      <c r="CL97" s="3"/>
      <c r="CM97" s="1"/>
      <c r="CN97" s="1"/>
      <c r="CO97" s="1"/>
      <c r="CP97" s="1"/>
      <c r="CQ97" s="1"/>
      <c r="CR97" s="1"/>
      <c r="CS97" s="1"/>
      <c r="CT97" s="1"/>
      <c r="CU97" s="1"/>
      <c r="CV97" s="1"/>
      <c r="CW97" s="1"/>
      <c r="CX97" s="1"/>
      <c r="CY97" s="1"/>
      <c r="CZ97" s="1"/>
      <c r="DA97" s="1"/>
      <c r="DB97" s="56"/>
      <c r="DH97" s="3"/>
      <c r="DI97" s="3"/>
      <c r="DJ97" s="3"/>
      <c r="DK97" s="3"/>
      <c r="DL97" s="3"/>
      <c r="DM97" s="3"/>
      <c r="DN97" s="3"/>
      <c r="DO97" s="3"/>
      <c r="DP97" s="3"/>
      <c r="DQ97" s="3"/>
      <c r="DR97" s="3"/>
      <c r="DS97" s="3"/>
      <c r="EA97" s="5"/>
      <c r="EI97" s="5"/>
      <c r="EQ97" s="3"/>
      <c r="FF97" s="6"/>
      <c r="FG97" s="6"/>
      <c r="FH97" s="6"/>
      <c r="FI97" s="6"/>
      <c r="FJ97" s="6"/>
      <c r="FK97" s="6"/>
      <c r="FL97" s="6"/>
      <c r="FM97" s="6"/>
    </row>
    <row r="98" spans="20:169" s="2" customFormat="1">
      <c r="T98" s="3"/>
      <c r="AD98" s="3"/>
      <c r="AN98" s="3"/>
      <c r="AX98" s="3"/>
      <c r="AY98" s="4"/>
      <c r="AZ98" s="4"/>
      <c r="BA98" s="4"/>
      <c r="BB98" s="4"/>
      <c r="BC98" s="4"/>
      <c r="BD98" s="4"/>
      <c r="BE98" s="4"/>
      <c r="BF98" s="4"/>
      <c r="BG98" s="4"/>
      <c r="BH98" s="4"/>
      <c r="BI98" s="4"/>
      <c r="BJ98" s="4"/>
      <c r="BK98" s="4"/>
      <c r="BL98" s="4"/>
      <c r="BN98" s="3"/>
      <c r="BO98" s="3"/>
      <c r="BP98" s="3"/>
      <c r="BQ98" s="3"/>
      <c r="BR98" s="3"/>
      <c r="BS98" s="3"/>
      <c r="CF98" s="3"/>
      <c r="CL98" s="3"/>
      <c r="CM98" s="1"/>
      <c r="CN98" s="1"/>
      <c r="CO98" s="1"/>
      <c r="CP98" s="1"/>
      <c r="CQ98" s="1"/>
      <c r="CR98" s="1"/>
      <c r="CS98" s="1"/>
      <c r="CT98" s="1"/>
      <c r="CU98" s="1"/>
      <c r="CV98" s="1"/>
      <c r="CW98" s="1"/>
      <c r="CX98" s="1"/>
      <c r="CY98" s="1"/>
      <c r="CZ98" s="1"/>
      <c r="DA98" s="1"/>
      <c r="DB98" s="56"/>
      <c r="DH98" s="3"/>
      <c r="DI98" s="3"/>
      <c r="DJ98" s="3"/>
      <c r="DK98" s="3"/>
      <c r="DL98" s="3"/>
      <c r="DM98" s="3"/>
      <c r="DN98" s="3"/>
      <c r="DO98" s="3"/>
      <c r="DP98" s="3"/>
      <c r="DQ98" s="3"/>
      <c r="DR98" s="3"/>
      <c r="DS98" s="3"/>
      <c r="EA98" s="5"/>
      <c r="EI98" s="5"/>
      <c r="EQ98" s="3"/>
      <c r="FF98" s="6"/>
      <c r="FG98" s="6"/>
      <c r="FH98" s="6"/>
      <c r="FI98" s="6"/>
      <c r="FJ98" s="6"/>
      <c r="FK98" s="6"/>
      <c r="FL98" s="6"/>
      <c r="FM98" s="6"/>
    </row>
    <row r="99" spans="20:169" s="2" customFormat="1">
      <c r="T99" s="3"/>
      <c r="AD99" s="3"/>
      <c r="AN99" s="3"/>
      <c r="AX99" s="3"/>
      <c r="AY99" s="4"/>
      <c r="AZ99" s="4"/>
      <c r="BA99" s="4"/>
      <c r="BB99" s="4"/>
      <c r="BC99" s="4"/>
      <c r="BD99" s="4"/>
      <c r="BE99" s="4"/>
      <c r="BF99" s="4"/>
      <c r="BG99" s="4"/>
      <c r="BH99" s="4"/>
      <c r="BI99" s="4"/>
      <c r="BJ99" s="4"/>
      <c r="BK99" s="4"/>
      <c r="BL99" s="4"/>
      <c r="BN99" s="3"/>
      <c r="BO99" s="3"/>
      <c r="BP99" s="3"/>
      <c r="BQ99" s="3"/>
      <c r="BR99" s="3"/>
      <c r="BS99" s="3"/>
      <c r="CF99" s="3"/>
      <c r="CL99" s="3"/>
      <c r="CM99" s="1"/>
      <c r="CN99" s="1"/>
      <c r="CO99" s="1"/>
      <c r="CP99" s="1"/>
      <c r="CQ99" s="1"/>
      <c r="CR99" s="1"/>
      <c r="CS99" s="1"/>
      <c r="CT99" s="1"/>
      <c r="CU99" s="1"/>
      <c r="CV99" s="1"/>
      <c r="CW99" s="1"/>
      <c r="CX99" s="1"/>
      <c r="CY99" s="1"/>
      <c r="CZ99" s="1"/>
      <c r="DA99" s="1"/>
      <c r="DB99" s="56"/>
      <c r="DH99" s="3"/>
      <c r="DI99" s="3"/>
      <c r="DJ99" s="3"/>
      <c r="DK99" s="3"/>
      <c r="DL99" s="3"/>
      <c r="DM99" s="3"/>
      <c r="DN99" s="3"/>
      <c r="DO99" s="3"/>
      <c r="DP99" s="3"/>
      <c r="DQ99" s="3"/>
      <c r="DR99" s="3"/>
      <c r="DS99" s="3"/>
      <c r="EA99" s="5"/>
      <c r="EI99" s="5"/>
      <c r="EQ99" s="3"/>
      <c r="FF99" s="6"/>
      <c r="FG99" s="6"/>
      <c r="FH99" s="6"/>
      <c r="FI99" s="6"/>
      <c r="FJ99" s="6"/>
      <c r="FK99" s="6"/>
      <c r="FL99" s="6"/>
      <c r="FM99" s="6"/>
    </row>
    <row r="100" spans="20:169" s="2" customFormat="1">
      <c r="T100" s="3"/>
      <c r="AD100" s="3"/>
      <c r="AN100" s="3"/>
      <c r="AX100" s="3"/>
      <c r="AY100" s="4"/>
      <c r="AZ100" s="4"/>
      <c r="BA100" s="4"/>
      <c r="BB100" s="4"/>
      <c r="BC100" s="4"/>
      <c r="BD100" s="4"/>
      <c r="BE100" s="4"/>
      <c r="BF100" s="4"/>
      <c r="BG100" s="4"/>
      <c r="BH100" s="4"/>
      <c r="BI100" s="4"/>
      <c r="BJ100" s="4"/>
      <c r="BK100" s="4"/>
      <c r="BL100" s="4"/>
      <c r="BN100" s="3"/>
      <c r="BO100" s="3"/>
      <c r="BP100" s="3"/>
      <c r="BQ100" s="3"/>
      <c r="BR100" s="3"/>
      <c r="BS100" s="3"/>
      <c r="CF100" s="3"/>
      <c r="CL100" s="3"/>
      <c r="CM100" s="1"/>
      <c r="CN100" s="1"/>
      <c r="CO100" s="1"/>
      <c r="CP100" s="1"/>
      <c r="CQ100" s="1"/>
      <c r="CR100" s="1"/>
      <c r="CS100" s="1"/>
      <c r="CT100" s="1"/>
      <c r="CU100" s="1"/>
      <c r="CV100" s="1"/>
      <c r="CW100" s="1"/>
      <c r="CX100" s="1"/>
      <c r="CY100" s="1"/>
      <c r="CZ100" s="1"/>
      <c r="DA100" s="1"/>
      <c r="DB100" s="56"/>
      <c r="DH100" s="3"/>
      <c r="DI100" s="3"/>
      <c r="DJ100" s="3"/>
      <c r="DK100" s="3"/>
      <c r="DL100" s="3"/>
      <c r="DM100" s="3"/>
      <c r="DN100" s="3"/>
      <c r="DO100" s="3"/>
      <c r="DP100" s="3"/>
      <c r="DQ100" s="3"/>
      <c r="DR100" s="3"/>
      <c r="DS100" s="3"/>
      <c r="EA100" s="5"/>
      <c r="EI100" s="5"/>
      <c r="EQ100" s="3"/>
      <c r="FF100" s="6"/>
      <c r="FG100" s="6"/>
      <c r="FH100" s="6"/>
      <c r="FI100" s="6"/>
      <c r="FJ100" s="6"/>
      <c r="FK100" s="6"/>
      <c r="FL100" s="6"/>
      <c r="FM100" s="6"/>
    </row>
    <row r="101" spans="20:169" s="2" customFormat="1">
      <c r="T101" s="3"/>
      <c r="AD101" s="3"/>
      <c r="AN101" s="3"/>
      <c r="AX101" s="3"/>
      <c r="AY101" s="4"/>
      <c r="AZ101" s="4"/>
      <c r="BA101" s="4"/>
      <c r="BB101" s="4"/>
      <c r="BC101" s="4"/>
      <c r="BD101" s="4"/>
      <c r="BE101" s="4"/>
      <c r="BF101" s="4"/>
      <c r="BG101" s="4"/>
      <c r="BH101" s="4"/>
      <c r="BI101" s="4"/>
      <c r="BJ101" s="4"/>
      <c r="BK101" s="4"/>
      <c r="BL101" s="4"/>
      <c r="BN101" s="3"/>
      <c r="BO101" s="3"/>
      <c r="BP101" s="3"/>
      <c r="BQ101" s="3"/>
      <c r="BR101" s="3"/>
      <c r="BS101" s="3"/>
      <c r="CF101" s="3"/>
      <c r="CL101" s="3"/>
      <c r="CM101" s="1"/>
      <c r="CN101" s="1"/>
      <c r="CO101" s="1"/>
      <c r="CP101" s="1"/>
      <c r="CQ101" s="1"/>
      <c r="CR101" s="1"/>
      <c r="CS101" s="1"/>
      <c r="CT101" s="1"/>
      <c r="CU101" s="1"/>
      <c r="CV101" s="1"/>
      <c r="CW101" s="1"/>
      <c r="CX101" s="1"/>
      <c r="CY101" s="1"/>
      <c r="CZ101" s="1"/>
      <c r="DA101" s="1"/>
      <c r="DB101" s="56"/>
      <c r="DH101" s="3"/>
      <c r="DI101" s="3"/>
      <c r="DJ101" s="3"/>
      <c r="DK101" s="3"/>
      <c r="DL101" s="3"/>
      <c r="DM101" s="3"/>
      <c r="DN101" s="3"/>
      <c r="DO101" s="3"/>
      <c r="DP101" s="3"/>
      <c r="DQ101" s="3"/>
      <c r="DR101" s="3"/>
      <c r="DS101" s="3"/>
      <c r="EA101" s="5"/>
      <c r="EI101" s="5"/>
      <c r="EQ101" s="3"/>
      <c r="FF101" s="6"/>
      <c r="FG101" s="6"/>
      <c r="FH101" s="6"/>
      <c r="FI101" s="6"/>
      <c r="FJ101" s="6"/>
      <c r="FK101" s="6"/>
      <c r="FL101" s="6"/>
      <c r="FM101" s="6"/>
    </row>
    <row r="102" spans="20:169" s="2" customFormat="1">
      <c r="T102" s="3"/>
      <c r="AD102" s="3"/>
      <c r="AN102" s="3"/>
      <c r="AX102" s="3"/>
      <c r="AY102" s="4"/>
      <c r="AZ102" s="4"/>
      <c r="BA102" s="4"/>
      <c r="BB102" s="4"/>
      <c r="BC102" s="4"/>
      <c r="BD102" s="4"/>
      <c r="BE102" s="4"/>
      <c r="BF102" s="4"/>
      <c r="BG102" s="4"/>
      <c r="BH102" s="4"/>
      <c r="BI102" s="4"/>
      <c r="BJ102" s="4"/>
      <c r="BK102" s="4"/>
      <c r="BL102" s="4"/>
      <c r="BN102" s="3"/>
      <c r="BO102" s="3"/>
      <c r="BP102" s="3"/>
      <c r="BQ102" s="3"/>
      <c r="BR102" s="3"/>
      <c r="BS102" s="3"/>
      <c r="CF102" s="3"/>
      <c r="CL102" s="3"/>
      <c r="CM102" s="1"/>
      <c r="CN102" s="1"/>
      <c r="CO102" s="1"/>
      <c r="CP102" s="1"/>
      <c r="CQ102" s="1"/>
      <c r="CR102" s="1"/>
      <c r="CS102" s="1"/>
      <c r="CT102" s="1"/>
      <c r="CU102" s="1"/>
      <c r="CV102" s="1"/>
      <c r="CW102" s="1"/>
      <c r="CX102" s="1"/>
      <c r="CY102" s="1"/>
      <c r="CZ102" s="1"/>
      <c r="DA102" s="1"/>
      <c r="DB102" s="56"/>
      <c r="DH102" s="3"/>
      <c r="DI102" s="3"/>
      <c r="DJ102" s="3"/>
      <c r="DK102" s="3"/>
      <c r="DL102" s="3"/>
      <c r="DM102" s="3"/>
      <c r="DN102" s="3"/>
      <c r="DO102" s="3"/>
      <c r="DP102" s="3"/>
      <c r="DQ102" s="3"/>
      <c r="DR102" s="3"/>
      <c r="DS102" s="3"/>
      <c r="EA102" s="5"/>
      <c r="EI102" s="5"/>
      <c r="EQ102" s="3"/>
      <c r="FF102" s="6"/>
      <c r="FG102" s="6"/>
      <c r="FH102" s="7"/>
      <c r="FI102" s="6"/>
      <c r="FJ102" s="6"/>
      <c r="FK102" s="7"/>
      <c r="FL102" s="7"/>
      <c r="FM102" s="7"/>
    </row>
  </sheetData>
  <mergeCells count="632">
    <mergeCell ref="E17:EP17"/>
    <mergeCell ref="E16:EP16"/>
    <mergeCell ref="DI34:DK34"/>
    <mergeCell ref="DL34:DS34"/>
    <mergeCell ref="DT34:DZ34"/>
    <mergeCell ref="EB34:EH34"/>
    <mergeCell ref="EJ34:EP34"/>
    <mergeCell ref="BM33:BM34"/>
    <mergeCell ref="BN33:BS34"/>
    <mergeCell ref="BT33:BT34"/>
    <mergeCell ref="BU33:BX33"/>
    <mergeCell ref="BY33:CE33"/>
    <mergeCell ref="CG33:CK33"/>
    <mergeCell ref="CM33:CT33"/>
    <mergeCell ref="CU33:DA33"/>
    <mergeCell ref="DC33:DH33"/>
    <mergeCell ref="DI33:DK33"/>
    <mergeCell ref="BU34:BX34"/>
    <mergeCell ref="EY29:FE29"/>
    <mergeCell ref="DL30:DS30"/>
    <mergeCell ref="DT30:DZ30"/>
    <mergeCell ref="EB30:EH30"/>
    <mergeCell ref="EJ30:EP30"/>
    <mergeCell ref="ER30:EX30"/>
    <mergeCell ref="EY30:FE30"/>
    <mergeCell ref="DL33:DS33"/>
    <mergeCell ref="DT33:DZ33"/>
    <mergeCell ref="EB33:EH33"/>
    <mergeCell ref="EJ33:EP33"/>
    <mergeCell ref="EJ29:EP29"/>
    <mergeCell ref="EJ31:EP31"/>
    <mergeCell ref="ER31:EX31"/>
    <mergeCell ref="EY31:FE31"/>
    <mergeCell ref="FL65:FM66"/>
    <mergeCell ref="FL67:FM68"/>
    <mergeCell ref="FL69:FM70"/>
    <mergeCell ref="BM29:BM30"/>
    <mergeCell ref="BN29:BS30"/>
    <mergeCell ref="BT29:BT30"/>
    <mergeCell ref="BU29:BX29"/>
    <mergeCell ref="BY29:CE29"/>
    <mergeCell ref="CG29:CK29"/>
    <mergeCell ref="CM29:CT29"/>
    <mergeCell ref="CU29:DA29"/>
    <mergeCell ref="DC29:DH29"/>
    <mergeCell ref="DI29:DK29"/>
    <mergeCell ref="BU30:BX30"/>
    <mergeCell ref="BY30:CE30"/>
    <mergeCell ref="CG30:CK30"/>
    <mergeCell ref="CM30:CT30"/>
    <mergeCell ref="CU30:DA30"/>
    <mergeCell ref="DC30:DH30"/>
    <mergeCell ref="DI30:DK30"/>
    <mergeCell ref="DL29:DS29"/>
    <mergeCell ref="DT29:DZ29"/>
    <mergeCell ref="EB29:EH29"/>
    <mergeCell ref="ER33:EX33"/>
    <mergeCell ref="E68:EU70"/>
    <mergeCell ref="EY65:FE66"/>
    <mergeCell ref="EY67:FE68"/>
    <mergeCell ref="EY69:FE70"/>
    <mergeCell ref="C78:D78"/>
    <mergeCell ref="E78:FM79"/>
    <mergeCell ref="E71:FD71"/>
    <mergeCell ref="E72:FD72"/>
    <mergeCell ref="E59:BT60"/>
    <mergeCell ref="EY62:FM62"/>
    <mergeCell ref="FF63:FF64"/>
    <mergeCell ref="FG63:FG64"/>
    <mergeCell ref="EY63:FE64"/>
    <mergeCell ref="FH63:FK64"/>
    <mergeCell ref="FH65:FK66"/>
    <mergeCell ref="FH67:FK68"/>
    <mergeCell ref="FH69:FK70"/>
    <mergeCell ref="FF65:FF66"/>
    <mergeCell ref="FF67:FF68"/>
    <mergeCell ref="FF69:FF70"/>
    <mergeCell ref="FG65:FG66"/>
    <mergeCell ref="FG67:FG68"/>
    <mergeCell ref="FG69:FG70"/>
    <mergeCell ref="FL63:FM64"/>
    <mergeCell ref="BM47:BM48"/>
    <mergeCell ref="BT47:BT48"/>
    <mergeCell ref="BN53:BS54"/>
    <mergeCell ref="BM53:BM54"/>
    <mergeCell ref="BT53:BT54"/>
    <mergeCell ref="BN51:BS52"/>
    <mergeCell ref="BM51:BM52"/>
    <mergeCell ref="BT51:BT52"/>
    <mergeCell ref="BM49:BM50"/>
    <mergeCell ref="BT49:BT50"/>
    <mergeCell ref="E62:EU63"/>
    <mergeCell ref="E64:EU65"/>
    <mergeCell ref="E66:EU67"/>
    <mergeCell ref="BM43:BM44"/>
    <mergeCell ref="E82:FJ82"/>
    <mergeCell ref="E80:FJ81"/>
    <mergeCell ref="DT59:DZ59"/>
    <mergeCell ref="EB59:EH59"/>
    <mergeCell ref="EJ59:EP59"/>
    <mergeCell ref="ER59:EX59"/>
    <mergeCell ref="EY59:FE59"/>
    <mergeCell ref="EY60:FE60"/>
    <mergeCell ref="DG60:DH60"/>
    <mergeCell ref="DI60:DK60"/>
    <mergeCell ref="DL59:DS59"/>
    <mergeCell ref="E61:FJ61"/>
    <mergeCell ref="DG59:DH59"/>
    <mergeCell ref="DL55:DS55"/>
    <mergeCell ref="DL56:DS56"/>
    <mergeCell ref="K48:S48"/>
    <mergeCell ref="AE48:AM48"/>
    <mergeCell ref="AY47:BL54"/>
    <mergeCell ref="BN47:BS48"/>
    <mergeCell ref="BN49:BS50"/>
    <mergeCell ref="BT37:BT38"/>
    <mergeCell ref="BT43:BT44"/>
    <mergeCell ref="BN39:BS40"/>
    <mergeCell ref="BM39:BM40"/>
    <mergeCell ref="BT39:BT40"/>
    <mergeCell ref="BM35:BM36"/>
    <mergeCell ref="BN35:BS36"/>
    <mergeCell ref="BT35:BT36"/>
    <mergeCell ref="AY27:BL36"/>
    <mergeCell ref="AY37:BL40"/>
    <mergeCell ref="BM41:BM42"/>
    <mergeCell ref="BN41:BS42"/>
    <mergeCell ref="BT41:BT42"/>
    <mergeCell ref="BM37:BM38"/>
    <mergeCell ref="BM31:BM32"/>
    <mergeCell ref="BN31:BS32"/>
    <mergeCell ref="CM54:CT54"/>
    <mergeCell ref="CU54:DA54"/>
    <mergeCell ref="DC47:DH47"/>
    <mergeCell ref="DI47:DK47"/>
    <mergeCell ref="DC54:DH54"/>
    <mergeCell ref="M27:AB27"/>
    <mergeCell ref="M28:AC28"/>
    <mergeCell ref="DL35:DS35"/>
    <mergeCell ref="BY38:CE38"/>
    <mergeCell ref="CG38:CK38"/>
    <mergeCell ref="BU42:BX42"/>
    <mergeCell ref="BY42:CE42"/>
    <mergeCell ref="BU43:BX43"/>
    <mergeCell ref="BY43:CE43"/>
    <mergeCell ref="BU44:BX44"/>
    <mergeCell ref="BY44:CE44"/>
    <mergeCell ref="BN43:BS44"/>
    <mergeCell ref="BN37:BS38"/>
    <mergeCell ref="DL53:DS53"/>
    <mergeCell ref="BU53:BX53"/>
    <mergeCell ref="BY53:CE53"/>
    <mergeCell ref="CG50:CK50"/>
    <mergeCell ref="BU49:BX49"/>
    <mergeCell ref="BY49:CE49"/>
    <mergeCell ref="BY50:CE50"/>
    <mergeCell ref="BU52:BX52"/>
    <mergeCell ref="BY52:CE52"/>
    <mergeCell ref="BU51:BX51"/>
    <mergeCell ref="BY51:CE51"/>
    <mergeCell ref="CG51:CK51"/>
    <mergeCell ref="EB37:EH37"/>
    <mergeCell ref="EJ37:EP37"/>
    <mergeCell ref="EB41:EH41"/>
    <mergeCell ref="EJ41:EP41"/>
    <mergeCell ref="EB43:EH43"/>
    <mergeCell ref="BU39:BX39"/>
    <mergeCell ref="BY39:CE39"/>
    <mergeCell ref="CG39:CK39"/>
    <mergeCell ref="CM39:CT39"/>
    <mergeCell ref="CM38:CT38"/>
    <mergeCell ref="CU38:DA38"/>
    <mergeCell ref="CM40:CT40"/>
    <mergeCell ref="CG43:CK43"/>
    <mergeCell ref="CM43:CT43"/>
    <mergeCell ref="EJ38:EP38"/>
    <mergeCell ref="BU54:BX54"/>
    <mergeCell ref="BY54:CE54"/>
    <mergeCell ref="CG54:CK54"/>
    <mergeCell ref="CG52:CK52"/>
    <mergeCell ref="CM50:CT50"/>
    <mergeCell ref="CG53:CK53"/>
    <mergeCell ref="ER38:EX38"/>
    <mergeCell ref="BU47:BX47"/>
    <mergeCell ref="BY47:CE47"/>
    <mergeCell ref="BU48:BX48"/>
    <mergeCell ref="BY48:CE48"/>
    <mergeCell ref="CG48:CK48"/>
    <mergeCell ref="CM49:CT49"/>
    <mergeCell ref="CU49:DA49"/>
    <mergeCell ref="DC49:DH49"/>
    <mergeCell ref="CU48:DA48"/>
    <mergeCell ref="DI48:DK48"/>
    <mergeCell ref="DT48:DZ48"/>
    <mergeCell ref="EB48:EH48"/>
    <mergeCell ref="EJ48:EP48"/>
    <mergeCell ref="DC48:DH48"/>
    <mergeCell ref="ER44:EX44"/>
    <mergeCell ref="CG49:CK49"/>
    <mergeCell ref="BU50:BX50"/>
    <mergeCell ref="DC50:DH50"/>
    <mergeCell ref="DC41:DH41"/>
    <mergeCell ref="DI41:DK41"/>
    <mergeCell ref="DT41:DZ41"/>
    <mergeCell ref="DI42:DK42"/>
    <mergeCell ref="DT42:DZ42"/>
    <mergeCell ref="DL41:DS41"/>
    <mergeCell ref="ER52:EX52"/>
    <mergeCell ref="CM44:CT44"/>
    <mergeCell ref="CU50:DA50"/>
    <mergeCell ref="DI50:DK50"/>
    <mergeCell ref="DT50:DZ50"/>
    <mergeCell ref="DL50:DS50"/>
    <mergeCell ref="CM53:CT53"/>
    <mergeCell ref="CU53:DA53"/>
    <mergeCell ref="DC53:DH53"/>
    <mergeCell ref="CM52:CT52"/>
    <mergeCell ref="CU52:DA52"/>
    <mergeCell ref="DC52:DH52"/>
    <mergeCell ref="CM51:CT51"/>
    <mergeCell ref="CU51:DA51"/>
    <mergeCell ref="DC51:DH51"/>
    <mergeCell ref="E26:AD26"/>
    <mergeCell ref="AE26:FK26"/>
    <mergeCell ref="ER28:EX28"/>
    <mergeCell ref="EJ27:EP27"/>
    <mergeCell ref="ER27:EX27"/>
    <mergeCell ref="DI27:DK27"/>
    <mergeCell ref="DT27:DZ27"/>
    <mergeCell ref="EB27:EH27"/>
    <mergeCell ref="ER32:EX32"/>
    <mergeCell ref="DL27:DS27"/>
    <mergeCell ref="DL31:DS31"/>
    <mergeCell ref="DL32:DS32"/>
    <mergeCell ref="CU31:DA31"/>
    <mergeCell ref="CM31:CT31"/>
    <mergeCell ref="DC31:DH31"/>
    <mergeCell ref="CU27:DA27"/>
    <mergeCell ref="DT28:DZ28"/>
    <mergeCell ref="EB28:EH28"/>
    <mergeCell ref="EJ28:EP28"/>
    <mergeCell ref="DI31:DK31"/>
    <mergeCell ref="DT31:DZ31"/>
    <mergeCell ref="EB31:EH31"/>
    <mergeCell ref="DI32:DK32"/>
    <mergeCell ref="DT32:DZ32"/>
    <mergeCell ref="E25:AD25"/>
    <mergeCell ref="AE25:FK25"/>
    <mergeCell ref="EE11:EN11"/>
    <mergeCell ref="EE12:EN12"/>
    <mergeCell ref="CW12:ED12"/>
    <mergeCell ref="B4:J4"/>
    <mergeCell ref="K4:BT4"/>
    <mergeCell ref="K20:AD21"/>
    <mergeCell ref="AE20:AX21"/>
    <mergeCell ref="AY20:BT24"/>
    <mergeCell ref="B11:U11"/>
    <mergeCell ref="V11:BQ11"/>
    <mergeCell ref="BR11:CL11"/>
    <mergeCell ref="BU20:BX22"/>
    <mergeCell ref="AX22:AX24"/>
    <mergeCell ref="BU23:BX24"/>
    <mergeCell ref="A18:CE18"/>
    <mergeCell ref="ER11:FM11"/>
    <mergeCell ref="ER12:FM12"/>
    <mergeCell ref="B6:J6"/>
    <mergeCell ref="K6:AD6"/>
    <mergeCell ref="AE6:BA6"/>
    <mergeCell ref="B7:J7"/>
    <mergeCell ref="K7:AD7"/>
    <mergeCell ref="AE7:BA7"/>
    <mergeCell ref="B20:D24"/>
    <mergeCell ref="E20:J24"/>
    <mergeCell ref="K22:S24"/>
    <mergeCell ref="T22:T24"/>
    <mergeCell ref="U22:AC24"/>
    <mergeCell ref="AD22:AD24"/>
    <mergeCell ref="E14:EN14"/>
    <mergeCell ref="E15:EN15"/>
    <mergeCell ref="CM11:CV11"/>
    <mergeCell ref="CW11:ED11"/>
    <mergeCell ref="B12:R12"/>
    <mergeCell ref="S12:T12"/>
    <mergeCell ref="V12:BQ12"/>
    <mergeCell ref="BR12:CL12"/>
    <mergeCell ref="CM12:CV12"/>
    <mergeCell ref="AE22:AM24"/>
    <mergeCell ref="DI20:DK24"/>
    <mergeCell ref="DT20:EQ22"/>
    <mergeCell ref="CM23:CT24"/>
    <mergeCell ref="CU23:DB24"/>
    <mergeCell ref="DT23:EA24"/>
    <mergeCell ref="EB23:EI24"/>
    <mergeCell ref="BY20:CF24"/>
    <mergeCell ref="AG27:AV27"/>
    <mergeCell ref="AG28:AW28"/>
    <mergeCell ref="DL20:DS24"/>
    <mergeCell ref="BN27:BS28"/>
    <mergeCell ref="BT27:BT28"/>
    <mergeCell ref="BU27:BX27"/>
    <mergeCell ref="CM48:CT48"/>
    <mergeCell ref="DC36:DH36"/>
    <mergeCell ref="DI36:DK36"/>
    <mergeCell ref="DL38:DS38"/>
    <mergeCell ref="DL39:DS39"/>
    <mergeCell ref="DL40:DS40"/>
    <mergeCell ref="DC39:DH39"/>
    <mergeCell ref="DI39:DK39"/>
    <mergeCell ref="BU40:BX40"/>
    <mergeCell ref="DC40:DH40"/>
    <mergeCell ref="DI40:DK40"/>
    <mergeCell ref="CU39:DA39"/>
    <mergeCell ref="BU38:BX38"/>
    <mergeCell ref="CU40:DA40"/>
    <mergeCell ref="BY40:CE40"/>
    <mergeCell ref="CG40:CK40"/>
    <mergeCell ref="AN22:AN24"/>
    <mergeCell ref="AO22:AW24"/>
    <mergeCell ref="CG20:CL24"/>
    <mergeCell ref="CM20:DB22"/>
    <mergeCell ref="DC20:DH24"/>
    <mergeCell ref="BU35:BX35"/>
    <mergeCell ref="BY27:CE27"/>
    <mergeCell ref="CG27:CK27"/>
    <mergeCell ref="BY31:CE31"/>
    <mergeCell ref="CG31:CK31"/>
    <mergeCell ref="BU28:BX28"/>
    <mergeCell ref="CM35:CT35"/>
    <mergeCell ref="CU35:DA35"/>
    <mergeCell ref="DC32:DH32"/>
    <mergeCell ref="BY28:CE28"/>
    <mergeCell ref="CG28:CK28"/>
    <mergeCell ref="CM27:CT27"/>
    <mergeCell ref="CM28:CT28"/>
    <mergeCell ref="DC27:DH27"/>
    <mergeCell ref="DC28:DH28"/>
    <mergeCell ref="BY34:CE34"/>
    <mergeCell ref="CU28:DA28"/>
    <mergeCell ref="EB36:EH36"/>
    <mergeCell ref="L32:R32"/>
    <mergeCell ref="V32:AB32"/>
    <mergeCell ref="AF32:AL32"/>
    <mergeCell ref="AP32:AV32"/>
    <mergeCell ref="BU32:BX32"/>
    <mergeCell ref="EB35:EH35"/>
    <mergeCell ref="DL36:DS36"/>
    <mergeCell ref="BY32:CE32"/>
    <mergeCell ref="CG32:CK32"/>
    <mergeCell ref="CU32:DA32"/>
    <mergeCell ref="BY36:CE36"/>
    <mergeCell ref="CG36:CK36"/>
    <mergeCell ref="CM36:CT36"/>
    <mergeCell ref="CU36:DA36"/>
    <mergeCell ref="DC35:DH35"/>
    <mergeCell ref="CM32:CT32"/>
    <mergeCell ref="BT31:BT32"/>
    <mergeCell ref="BU31:BX31"/>
    <mergeCell ref="AP33:AV33"/>
    <mergeCell ref="L35:R35"/>
    <mergeCell ref="AF34:AL34"/>
    <mergeCell ref="CG34:CK34"/>
    <mergeCell ref="CM34:CT34"/>
    <mergeCell ref="CU34:DA34"/>
    <mergeCell ref="DC34:DH34"/>
    <mergeCell ref="BU41:BX41"/>
    <mergeCell ref="BY41:CE41"/>
    <mergeCell ref="CG41:CK41"/>
    <mergeCell ref="CM41:CT41"/>
    <mergeCell ref="CU41:DA41"/>
    <mergeCell ref="CU44:DA44"/>
    <mergeCell ref="DI37:DK37"/>
    <mergeCell ref="DI43:DK43"/>
    <mergeCell ref="CU43:DA43"/>
    <mergeCell ref="DC43:DH43"/>
    <mergeCell ref="DI35:DK35"/>
    <mergeCell ref="BY35:CE35"/>
    <mergeCell ref="BU37:BX37"/>
    <mergeCell ref="BY37:CE37"/>
    <mergeCell ref="CG37:CK37"/>
    <mergeCell ref="CM37:CT37"/>
    <mergeCell ref="CU37:DA37"/>
    <mergeCell ref="DC38:DH38"/>
    <mergeCell ref="DI38:DK38"/>
    <mergeCell ref="DL42:DS42"/>
    <mergeCell ref="ER42:EX42"/>
    <mergeCell ref="EY42:FE42"/>
    <mergeCell ref="ER41:EX41"/>
    <mergeCell ref="EY41:FE41"/>
    <mergeCell ref="EB42:EH42"/>
    <mergeCell ref="EJ42:EP42"/>
    <mergeCell ref="ER36:EX36"/>
    <mergeCell ref="DI28:DK28"/>
    <mergeCell ref="DT35:DZ35"/>
    <mergeCell ref="EB32:EH32"/>
    <mergeCell ref="EJ32:EP32"/>
    <mergeCell ref="DL28:DS28"/>
    <mergeCell ref="EY38:FE38"/>
    <mergeCell ref="EB39:EH39"/>
    <mergeCell ref="EJ39:EP39"/>
    <mergeCell ref="ER39:EX39"/>
    <mergeCell ref="EY39:FE39"/>
    <mergeCell ref="EB38:EH38"/>
    <mergeCell ref="ER40:EX40"/>
    <mergeCell ref="EY33:FE33"/>
    <mergeCell ref="ER34:EX34"/>
    <mergeCell ref="EY34:FE34"/>
    <mergeCell ref="ER29:EX29"/>
    <mergeCell ref="EY52:FE52"/>
    <mergeCell ref="DT51:DZ51"/>
    <mergeCell ref="DT55:DZ55"/>
    <mergeCell ref="DT56:DZ56"/>
    <mergeCell ref="EB54:EH54"/>
    <mergeCell ref="EJ54:EP54"/>
    <mergeCell ref="ER54:EX54"/>
    <mergeCell ref="DI49:DK49"/>
    <mergeCell ref="DT49:DZ49"/>
    <mergeCell ref="EB49:EH49"/>
    <mergeCell ref="EJ49:EP49"/>
    <mergeCell ref="ER49:EX49"/>
    <mergeCell ref="DI53:DK53"/>
    <mergeCell ref="DT53:DZ53"/>
    <mergeCell ref="DL52:DS52"/>
    <mergeCell ref="DI51:DK51"/>
    <mergeCell ref="EB53:EH53"/>
    <mergeCell ref="ER51:EX51"/>
    <mergeCell ref="EY51:FE51"/>
    <mergeCell ref="DI52:DK52"/>
    <mergeCell ref="DT52:DZ52"/>
    <mergeCell ref="EB52:EH52"/>
    <mergeCell ref="EJ52:EP52"/>
    <mergeCell ref="EY55:FE55"/>
    <mergeCell ref="AY57:BT58"/>
    <mergeCell ref="BU57:BX57"/>
    <mergeCell ref="BY57:CE57"/>
    <mergeCell ref="CG57:CK57"/>
    <mergeCell ref="CM57:CS57"/>
    <mergeCell ref="CU57:DB57"/>
    <mergeCell ref="DC57:DF57"/>
    <mergeCell ref="DG57:DH57"/>
    <mergeCell ref="DI57:DK57"/>
    <mergeCell ref="DI58:DK58"/>
    <mergeCell ref="CU58:DB58"/>
    <mergeCell ref="BY59:CE59"/>
    <mergeCell ref="CG59:CK59"/>
    <mergeCell ref="CM59:CS59"/>
    <mergeCell ref="CU59:DA59"/>
    <mergeCell ref="DC59:DF59"/>
    <mergeCell ref="EB44:EH44"/>
    <mergeCell ref="DT57:DZ57"/>
    <mergeCell ref="EB57:EH57"/>
    <mergeCell ref="DI54:DK54"/>
    <mergeCell ref="DT54:DZ54"/>
    <mergeCell ref="DC58:DF58"/>
    <mergeCell ref="DG58:DH58"/>
    <mergeCell ref="DC44:DH44"/>
    <mergeCell ref="EB50:EH50"/>
    <mergeCell ref="EB47:EH47"/>
    <mergeCell ref="EB58:EH58"/>
    <mergeCell ref="CG47:CK47"/>
    <mergeCell ref="CM47:CT47"/>
    <mergeCell ref="CU47:DA47"/>
    <mergeCell ref="DL44:DS44"/>
    <mergeCell ref="DL57:DS57"/>
    <mergeCell ref="CU55:DA55"/>
    <mergeCell ref="DL47:DS47"/>
    <mergeCell ref="CG44:CK44"/>
    <mergeCell ref="ER56:EX56"/>
    <mergeCell ref="ER55:EX55"/>
    <mergeCell ref="DI56:DK56"/>
    <mergeCell ref="EY57:FE57"/>
    <mergeCell ref="EJ53:EP53"/>
    <mergeCell ref="ER53:EX53"/>
    <mergeCell ref="EY53:FE53"/>
    <mergeCell ref="ER58:EX58"/>
    <mergeCell ref="EY58:FE58"/>
    <mergeCell ref="DT58:DZ58"/>
    <mergeCell ref="EY56:FE56"/>
    <mergeCell ref="ER57:EX57"/>
    <mergeCell ref="EJ58:EP58"/>
    <mergeCell ref="EJ57:EP57"/>
    <mergeCell ref="DL58:DS58"/>
    <mergeCell ref="DL54:DS54"/>
    <mergeCell ref="EB55:EH55"/>
    <mergeCell ref="EB56:EH56"/>
    <mergeCell ref="EJ56:EP56"/>
    <mergeCell ref="C80:D81"/>
    <mergeCell ref="C82:D82"/>
    <mergeCell ref="C68:D68"/>
    <mergeCell ref="C71:D71"/>
    <mergeCell ref="C72:D74"/>
    <mergeCell ref="DI46:DK46"/>
    <mergeCell ref="AY41:BL46"/>
    <mergeCell ref="DL45:DS45"/>
    <mergeCell ref="DT45:DZ45"/>
    <mergeCell ref="DL46:DS46"/>
    <mergeCell ref="DT46:DZ46"/>
    <mergeCell ref="DL48:DS48"/>
    <mergeCell ref="DL49:DS49"/>
    <mergeCell ref="DT47:DZ47"/>
    <mergeCell ref="DL51:DS51"/>
    <mergeCell ref="B25:D60"/>
    <mergeCell ref="E27:J58"/>
    <mergeCell ref="BM27:BM28"/>
    <mergeCell ref="DI59:DK59"/>
    <mergeCell ref="BU59:BX59"/>
    <mergeCell ref="BU58:BX58"/>
    <mergeCell ref="BY58:CE58"/>
    <mergeCell ref="CG58:CK58"/>
    <mergeCell ref="CM58:CS58"/>
    <mergeCell ref="B86:C86"/>
    <mergeCell ref="B87:C87"/>
    <mergeCell ref="B2:J2"/>
    <mergeCell ref="C64:D64"/>
    <mergeCell ref="C66:D66"/>
    <mergeCell ref="DT60:DZ60"/>
    <mergeCell ref="EB60:EH60"/>
    <mergeCell ref="EJ60:EP60"/>
    <mergeCell ref="ER60:EX60"/>
    <mergeCell ref="BU60:BX60"/>
    <mergeCell ref="BY60:CE60"/>
    <mergeCell ref="CG60:CK60"/>
    <mergeCell ref="CM60:CS60"/>
    <mergeCell ref="CU60:DA60"/>
    <mergeCell ref="DC60:DF60"/>
    <mergeCell ref="DL60:DS60"/>
    <mergeCell ref="C62:D63"/>
    <mergeCell ref="C75:D77"/>
    <mergeCell ref="E75:FM77"/>
    <mergeCell ref="FL25:FM25"/>
    <mergeCell ref="FF20:FM24"/>
    <mergeCell ref="EY40:FE40"/>
    <mergeCell ref="EY47:FE47"/>
    <mergeCell ref="EY27:FE27"/>
    <mergeCell ref="CU56:DA56"/>
    <mergeCell ref="DC55:DH55"/>
    <mergeCell ref="DC56:DH56"/>
    <mergeCell ref="DI55:DK55"/>
    <mergeCell ref="EJ36:EP36"/>
    <mergeCell ref="EB51:EH51"/>
    <mergeCell ref="EJ51:EP51"/>
    <mergeCell ref="EB45:EH45"/>
    <mergeCell ref="EJ45:EP45"/>
    <mergeCell ref="EB46:EH46"/>
    <mergeCell ref="EJ46:EP46"/>
    <mergeCell ref="EJ44:EP44"/>
    <mergeCell ref="EJ50:EP50"/>
    <mergeCell ref="EJ43:EP43"/>
    <mergeCell ref="EJ47:EP47"/>
    <mergeCell ref="DT39:DZ39"/>
    <mergeCell ref="DT38:DZ38"/>
    <mergeCell ref="DL43:DS43"/>
    <mergeCell ref="DT40:DZ40"/>
    <mergeCell ref="DT43:DZ43"/>
    <mergeCell ref="DI44:DK44"/>
    <mergeCell ref="DT44:DZ44"/>
    <mergeCell ref="DT37:DZ37"/>
    <mergeCell ref="DL37:DS37"/>
    <mergeCell ref="AY55:BT56"/>
    <mergeCell ref="BU55:BX55"/>
    <mergeCell ref="BU56:BX56"/>
    <mergeCell ref="BY55:CE55"/>
    <mergeCell ref="BY56:CE56"/>
    <mergeCell ref="CG55:CK55"/>
    <mergeCell ref="CG56:CK56"/>
    <mergeCell ref="CM55:CT55"/>
    <mergeCell ref="CM56:CT56"/>
    <mergeCell ref="EY50:FE50"/>
    <mergeCell ref="ER43:EX43"/>
    <mergeCell ref="EY43:FE43"/>
    <mergeCell ref="ER47:EX47"/>
    <mergeCell ref="ER50:EX50"/>
    <mergeCell ref="ER48:EX48"/>
    <mergeCell ref="EY44:FE44"/>
    <mergeCell ref="EY45:FE45"/>
    <mergeCell ref="EY46:FE46"/>
    <mergeCell ref="EY49:FE49"/>
    <mergeCell ref="K2:AD2"/>
    <mergeCell ref="CA4:CI4"/>
    <mergeCell ref="CJ4:CP4"/>
    <mergeCell ref="CA3:CI3"/>
    <mergeCell ref="CJ3:CP3"/>
    <mergeCell ref="EJ23:EQ24"/>
    <mergeCell ref="ER45:EX45"/>
    <mergeCell ref="ER46:EX46"/>
    <mergeCell ref="EY28:FE28"/>
    <mergeCell ref="EY32:FE32"/>
    <mergeCell ref="ER20:EX24"/>
    <mergeCell ref="BU36:BX36"/>
    <mergeCell ref="DC37:DH37"/>
    <mergeCell ref="CG35:CK35"/>
    <mergeCell ref="DT36:DZ36"/>
    <mergeCell ref="ER37:EX37"/>
    <mergeCell ref="EY37:FE37"/>
    <mergeCell ref="CG42:CK42"/>
    <mergeCell ref="CM42:CT42"/>
    <mergeCell ref="CU42:DA42"/>
    <mergeCell ref="DC42:DH42"/>
    <mergeCell ref="EB40:EH40"/>
    <mergeCell ref="EJ40:EP40"/>
    <mergeCell ref="EY20:FE24"/>
    <mergeCell ref="EJ55:EP55"/>
    <mergeCell ref="BM45:BM46"/>
    <mergeCell ref="BN45:BS46"/>
    <mergeCell ref="BT45:BT46"/>
    <mergeCell ref="BU45:BX45"/>
    <mergeCell ref="BU46:BX46"/>
    <mergeCell ref="BY45:CE45"/>
    <mergeCell ref="CG45:CK45"/>
    <mergeCell ref="BY46:CE46"/>
    <mergeCell ref="CG46:CK46"/>
    <mergeCell ref="CM45:CT45"/>
    <mergeCell ref="CU45:DA45"/>
    <mergeCell ref="DC45:DH45"/>
    <mergeCell ref="DI45:DK45"/>
    <mergeCell ref="CM46:CT46"/>
    <mergeCell ref="CU46:DA46"/>
    <mergeCell ref="DC46:DH46"/>
    <mergeCell ref="EY35:FE35"/>
    <mergeCell ref="EJ35:EP35"/>
    <mergeCell ref="ER35:EX35"/>
    <mergeCell ref="EY36:FE36"/>
    <mergeCell ref="EY54:FE54"/>
    <mergeCell ref="EY48:FE48"/>
    <mergeCell ref="AF35:AL35"/>
    <mergeCell ref="K33:S33"/>
    <mergeCell ref="K36:S36"/>
    <mergeCell ref="U34:AC40"/>
    <mergeCell ref="AE36:AM36"/>
    <mergeCell ref="AO34:AW40"/>
    <mergeCell ref="AP42:AV42"/>
    <mergeCell ref="AO43:AW49"/>
    <mergeCell ref="AE33:AM33"/>
  </mergeCells>
  <phoneticPr fontId="1"/>
  <printOptions horizontalCentered="1"/>
  <pageMargins left="0.51181102362204722" right="0.51181102362204722" top="0.55118110236220474" bottom="0.35433070866141736" header="0.31496062992125984" footer="0.31496062992125984"/>
  <pageSetup paperSize="8"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vt:lpstr>
      <vt:lpstr>'1号'!Print_Area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owner</cp:lastModifiedBy>
  <cp:lastPrinted>2024-03-18T01:27:37Z</cp:lastPrinted>
  <dcterms:created xsi:type="dcterms:W3CDTF">2019-12-25T07:19:12Z</dcterms:created>
  <dcterms:modified xsi:type="dcterms:W3CDTF">2024-04-26T07:13:58Z</dcterms:modified>
</cp:coreProperties>
</file>